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942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政拨款收支总表" sheetId="5" r:id="rId5"/>
    <sheet name="一般公共预算支出表" sheetId="6" r:id="rId6"/>
    <sheet name="一般公共预算基本支出表" sheetId="7" r:id="rId7"/>
    <sheet name="一般公共预算“三公”经费支出表" sheetId="8" r:id="rId8"/>
    <sheet name="政府性基金预算支出表" sheetId="9" r:id="rId9"/>
    <sheet name="项目绩效目标表" sheetId="10" r:id="rId10"/>
  </sheets>
  <definedNames>
    <definedName name="_xlnm.Print_Area" localSheetId="2">'部门收入总表'!$A$1:$N$22</definedName>
    <definedName name="_xlnm.Print_Area" localSheetId="3">'部门支出总表'!$A$1:$H$19</definedName>
    <definedName name="_xlnm.Print_Area" localSheetId="4">'财政拨款收支总表'!$A$1:$F$27</definedName>
    <definedName name="_xlnm.Print_Area" localSheetId="0">'封面'!$A$1:$O$19</definedName>
    <definedName name="_xlnm.Print_Area" localSheetId="1">'收支预算总表'!$A$1:$D$27</definedName>
    <definedName name="_xlnm.Print_Area" localSheetId="7">'一般公共预算“三公”经费支出表'!$A$1:$F$9</definedName>
    <definedName name="_xlnm.Print_Area" localSheetId="6">'一般公共预算基本支出表'!$A$1:$E$58</definedName>
    <definedName name="_xlnm.Print_Area" localSheetId="5">'一般公共预算支出表'!$A$1:$E$22</definedName>
    <definedName name="_xlnm.Print_Area" localSheetId="8">'政府性基金预算支出表'!$A$1:$E$17</definedName>
    <definedName name="_xlnm.Print_Area">#N/A</definedName>
    <definedName name="_xlnm.Print_Titles" localSheetId="2">'部门收入总表'!$1:$6</definedName>
    <definedName name="_xlnm.Print_Titles" localSheetId="3">'部门支出总表'!$1:$6</definedName>
    <definedName name="_xlnm.Print_Titles" localSheetId="4">'财政拨款收支总表'!$1:$6</definedName>
    <definedName name="_xlnm.Print_Titles" localSheetId="1">'收支预算总表'!$1:$5</definedName>
    <definedName name="_xlnm.Print_Titles" hidden="1">#N/A</definedName>
  </definedNames>
  <calcPr fullCalcOnLoad="1"/>
</workbook>
</file>

<file path=xl/comments4.xml><?xml version="1.0" encoding="utf-8"?>
<comments xmlns="http://schemas.openxmlformats.org/spreadsheetml/2006/main">
  <authors>
    <author>Administrator</author>
  </authors>
  <commentList>
    <comment ref="A8" authorId="0">
      <text>
        <r>
          <rPr>
            <b/>
            <sz val="14"/>
            <rFont val="黑体"/>
            <family val="3"/>
          </rPr>
          <t xml:space="preserve">黄色部分为格式举例。各单位根据各自科目按此格式分类、款、项三级科目填列。单位填列好本单位科目后将此格式举例删除。
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A8" authorId="0">
      <text>
        <r>
          <rPr>
            <b/>
            <sz val="14"/>
            <rFont val="黑体"/>
            <family val="3"/>
          </rPr>
          <t xml:space="preserve">黄色部分为格式举例。各单位根据各自科目按此格式分类、款、项三级科目填列。单位填列好本单位科目后将此格式举例删除。
</t>
        </r>
      </text>
    </comment>
  </commentList>
</comments>
</file>

<file path=xl/sharedStrings.xml><?xml version="1.0" encoding="utf-8"?>
<sst xmlns="http://schemas.openxmlformats.org/spreadsheetml/2006/main" count="377" uniqueCount="265">
  <si>
    <t>附件二：</t>
  </si>
  <si>
    <t>2020年部门预算表</t>
  </si>
  <si>
    <t>部门名称：</t>
  </si>
  <si>
    <t>宜丰县纪委县监委</t>
  </si>
  <si>
    <t>总计(合计)</t>
  </si>
  <si>
    <t>编制日期：2020年6月30日</t>
  </si>
  <si>
    <t>编制单位：</t>
  </si>
  <si>
    <t>单位负责人签章：</t>
  </si>
  <si>
    <t>财务负责人签章：</t>
  </si>
  <si>
    <t>制表人签章：</t>
  </si>
  <si>
    <r>
      <t>0</t>
    </r>
    <r>
      <rPr>
        <sz val="10"/>
        <rFont val="宋体"/>
        <family val="0"/>
      </rPr>
      <t>1表</t>
    </r>
  </si>
  <si>
    <t>收支预算总表</t>
  </si>
  <si>
    <t>编制单位：宜丰县纪委县监委</t>
  </si>
  <si>
    <t>单位：万元</t>
  </si>
  <si>
    <t>收      入</t>
  </si>
  <si>
    <t>支          出</t>
  </si>
  <si>
    <t>项目</t>
  </si>
  <si>
    <t>预算数</t>
  </si>
  <si>
    <t>项目（按支出功能科目类级）</t>
  </si>
  <si>
    <t>一、财政拨款</t>
  </si>
  <si>
    <t>一般公共服务支出</t>
  </si>
  <si>
    <t xml:space="preserve">    经费拨款（补助）</t>
  </si>
  <si>
    <t>公共安全支出</t>
  </si>
  <si>
    <t xml:space="preserve">    专项收入</t>
  </si>
  <si>
    <t>教育支出</t>
  </si>
  <si>
    <t xml:space="preserve">    政府性基金预算拨款收入</t>
  </si>
  <si>
    <t>科学技术支出</t>
  </si>
  <si>
    <t xml:space="preserve">    其他</t>
  </si>
  <si>
    <t>文化旅游体育与传媒支出</t>
  </si>
  <si>
    <t>二、事业收入</t>
  </si>
  <si>
    <t>社会保障和就业支出</t>
  </si>
  <si>
    <t>三、事业单位经营收入</t>
  </si>
  <si>
    <t>卫生健康支出</t>
  </si>
  <si>
    <t>四、其他收入</t>
  </si>
  <si>
    <t>节能环保支出</t>
  </si>
  <si>
    <t>五、附属单位上缴收入</t>
  </si>
  <si>
    <t>城乡社区支出</t>
  </si>
  <si>
    <t>六、上级补助收入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</si>
  <si>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</si>
  <si>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</si>
  <si>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</si>
  <si>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</si>
  <si>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</si>
  <si>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</si>
  <si>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</si>
  <si>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</si>
  <si>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</si>
  <si>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</si>
  <si>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本年收入合计</t>
  </si>
  <si>
    <t>本年支出合计</t>
  </si>
  <si>
    <t>七、上年结转（结余）</t>
  </si>
  <si>
    <t>结转下年</t>
  </si>
  <si>
    <t>收入总计</t>
  </si>
  <si>
    <t>支出总计</t>
  </si>
  <si>
    <t>02表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</si>
  <si>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</si>
  <si>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</si>
  <si>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</si>
  <si>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</si>
  <si>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</si>
  <si>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</si>
  <si>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</si>
  <si>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</si>
  <si>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</si>
  <si>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</si>
  <si>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</si>
  <si>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小计</t>
  </si>
  <si>
    <t>经费拨款（补助）</t>
  </si>
  <si>
    <t>专项收入</t>
  </si>
  <si>
    <t>纳入预算的政府性基金收入</t>
  </si>
  <si>
    <t>其他</t>
  </si>
  <si>
    <t>**</t>
  </si>
  <si>
    <t>201</t>
  </si>
  <si>
    <t xml:space="preserve">    纪检监察事务</t>
  </si>
  <si>
    <t xml:space="preserve">      行政运行</t>
  </si>
  <si>
    <t>社会保障和就业</t>
  </si>
  <si>
    <t>行政事业单位养老支出</t>
  </si>
  <si>
    <t>行政单位离退休</t>
  </si>
  <si>
    <t>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</si>
  <si>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</si>
  <si>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</si>
  <si>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</si>
  <si>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住房改革支出</t>
  </si>
  <si>
    <t xml:space="preserve">    住房公积金</t>
  </si>
  <si>
    <t>03表</t>
  </si>
  <si>
    <t>部门支出总表</t>
  </si>
  <si>
    <t>支出功能分类科目</t>
  </si>
  <si>
    <t>基本支出</t>
  </si>
  <si>
    <t>项目支出</t>
  </si>
  <si>
    <t>事业单位经营支出</t>
  </si>
  <si>
    <t>上缴上级支出</t>
  </si>
  <si>
    <t>对附属单位补助支出</t>
  </si>
  <si>
    <t>科目编码</t>
  </si>
  <si>
    <t>科目名称</t>
  </si>
  <si>
    <t>04表</t>
  </si>
  <si>
    <t>财政拨款收支总表</t>
  </si>
  <si>
    <t>按支出功能科目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</si>
  <si>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</si>
  <si>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</si>
  <si>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</si>
  <si>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</si>
  <si>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</si>
  <si>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</si>
  <si>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r>
      <t>0</t>
    </r>
    <r>
      <rPr>
        <sz val="10"/>
        <rFont val="宋体"/>
        <family val="0"/>
      </rPr>
      <t>5表</t>
    </r>
  </si>
  <si>
    <t>一般公共预算支出表</t>
  </si>
  <si>
    <t>2020年预算数</t>
  </si>
  <si>
    <r>
      <t>0</t>
    </r>
    <r>
      <rPr>
        <sz val="10"/>
        <rFont val="宋体"/>
        <family val="0"/>
      </rPr>
      <t>6表</t>
    </r>
  </si>
  <si>
    <t>一般公共预算基本支出表</t>
  </si>
  <si>
    <t>支出经济分类科目</t>
  </si>
  <si>
    <t>2020年基本支出</t>
  </si>
  <si>
    <t xml:space="preserve">科目名称 </t>
  </si>
  <si>
    <t>人员经费</t>
  </si>
  <si>
    <t>公用经费</t>
  </si>
  <si>
    <t>301</t>
  </si>
  <si>
    <t>工资福利支出</t>
  </si>
  <si>
    <t xml:space="preserve">  30101</t>
  </si>
  <si>
    <r>
      <t xml:space="preserve">  基本工资</t>
    </r>
    <r>
      <rPr>
        <sz val="10"/>
        <rFont val="宋体"/>
        <family val="0"/>
      </rPr>
      <t xml:space="preserve"> </t>
    </r>
  </si>
  <si>
    <t xml:space="preserve">  30102</t>
  </si>
  <si>
    <t xml:space="preserve">  津贴补贴 </t>
  </si>
  <si>
    <r>
      <t xml:space="preserve">  301</t>
    </r>
    <r>
      <rPr>
        <sz val="10"/>
        <rFont val="宋体"/>
        <family val="0"/>
      </rPr>
      <t>03</t>
    </r>
  </si>
  <si>
    <r>
      <t xml:space="preserve">  奖金</t>
    </r>
    <r>
      <rPr>
        <sz val="10"/>
        <rFont val="宋体"/>
        <family val="0"/>
      </rPr>
      <t xml:space="preserve"> </t>
    </r>
  </si>
  <si>
    <t xml:space="preserve">  30107</t>
  </si>
  <si>
    <r>
      <t xml:space="preserve"> </t>
    </r>
    <r>
      <rPr>
        <sz val="10"/>
        <rFont val="宋体"/>
        <family val="0"/>
      </rPr>
      <t xml:space="preserve"> 绩效工资</t>
    </r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</si>
  <si>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</si>
  <si>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</si>
  <si>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</si>
  <si>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</si>
  <si>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</si>
  <si>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</si>
  <si>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</si>
  <si>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</si>
  <si>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</si>
  <si>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</si>
  <si>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</si>
  <si>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</si>
  <si>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</si>
  <si>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</si>
  <si>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</si>
  <si>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r>
      <t xml:space="preserve">  办公费</t>
    </r>
    <r>
      <rPr>
        <sz val="10"/>
        <rFont val="宋体"/>
        <family val="0"/>
      </rPr>
      <t xml:space="preserve"> </t>
    </r>
  </si>
  <si>
    <t xml:space="preserve">  30202</t>
  </si>
  <si>
    <t xml:space="preserve">  印刷费 </t>
  </si>
  <si>
    <t xml:space="preserve">  30203</t>
  </si>
  <si>
    <t xml:space="preserve">  咨询费 </t>
  </si>
  <si>
    <t xml:space="preserve">  30204</t>
  </si>
  <si>
    <r>
      <t xml:space="preserve"> </t>
    </r>
    <r>
      <rPr>
        <sz val="10"/>
        <rFont val="宋体"/>
        <family val="0"/>
      </rPr>
      <t xml:space="preserve"> 手续费</t>
    </r>
  </si>
  <si>
    <t xml:space="preserve">  30205</t>
  </si>
  <si>
    <r>
      <t xml:space="preserve"> </t>
    </r>
    <r>
      <rPr>
        <sz val="10"/>
        <rFont val="宋体"/>
        <family val="0"/>
      </rPr>
      <t xml:space="preserve"> 水费</t>
    </r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</si>
  <si>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</si>
  <si>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</si>
  <si>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</si>
  <si>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</si>
  <si>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</si>
  <si>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</si>
  <si>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</si>
  <si>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</si>
  <si>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</si>
  <si>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</si>
  <si>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</si>
  <si>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</si>
  <si>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</si>
  <si>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</si>
  <si>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</si>
  <si>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</si>
  <si>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</si>
  <si>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</si>
  <si>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</si>
  <si>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</si>
  <si>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</si>
  <si>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</si>
  <si>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</si>
  <si>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</si>
  <si>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</si>
  <si>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</si>
  <si>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</si>
  <si>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</si>
  <si>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</si>
  <si>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</si>
  <si>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</si>
  <si>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</si>
  <si>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</si>
  <si>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</si>
  <si>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</si>
  <si>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</si>
  <si>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</si>
  <si>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</si>
  <si>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</si>
  <si>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</si>
  <si>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</si>
  <si>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</si>
  <si>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</si>
  <si>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</si>
  <si>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</si>
  <si>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</si>
  <si>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</si>
  <si>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</si>
  <si>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</si>
  <si>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</si>
  <si>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</si>
  <si>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</si>
  <si>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</si>
  <si>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</si>
  <si>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</si>
  <si>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</si>
  <si>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</si>
  <si>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</si>
  <si>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</si>
  <si>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</si>
  <si>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</si>
  <si>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</si>
  <si>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31007</t>
  </si>
  <si>
    <t xml:space="preserve">  信息网络及软件购置更新</t>
  </si>
  <si>
    <t xml:space="preserve">  31013</t>
  </si>
  <si>
    <t xml:space="preserve">  公务用车购置</t>
  </si>
  <si>
    <t xml:space="preserve">  31099</t>
  </si>
  <si>
    <t xml:space="preserve">  其他资本性支出</t>
  </si>
  <si>
    <r>
      <t>0</t>
    </r>
    <r>
      <rPr>
        <sz val="9"/>
        <rFont val="宋体"/>
        <family val="0"/>
      </rPr>
      <t>7表</t>
    </r>
  </si>
  <si>
    <t>一般公共预算“三公”经费支出表</t>
  </si>
  <si>
    <t>单位编码</t>
  </si>
  <si>
    <t>单位名称</t>
  </si>
  <si>
    <t>2019年预算数</t>
  </si>
  <si>
    <t>比上年增减</t>
  </si>
  <si>
    <t>因公出国(境)费</t>
  </si>
  <si>
    <t>公务接待费</t>
  </si>
  <si>
    <t>公务用车运行维护费</t>
  </si>
  <si>
    <t>公务用车购置</t>
  </si>
  <si>
    <r>
      <t>0</t>
    </r>
    <r>
      <rPr>
        <sz val="10"/>
        <rFont val="宋体"/>
        <family val="0"/>
      </rPr>
      <t>8表</t>
    </r>
  </si>
  <si>
    <t>政府性基金预算支出表</t>
  </si>
  <si>
    <t>注：没有政府性基金预算拨款收入，也没有使用政府性基金安排的支出，故本表无数据。</t>
  </si>
  <si>
    <t>09表</t>
  </si>
  <si>
    <t>宜丰县纪委县监委单位项目绩效目标表</t>
  </si>
  <si>
    <t>实施单位：宜丰县纪委县监委</t>
  </si>
  <si>
    <t>项目名称</t>
  </si>
  <si>
    <t>纪委办经费</t>
  </si>
  <si>
    <t>主管部门</t>
  </si>
  <si>
    <t>项目资金(万元)</t>
  </si>
  <si>
    <t xml:space="preserve">年度资金总额      </t>
  </si>
  <si>
    <t>其中:财政拨款</t>
  </si>
  <si>
    <t>其他资金</t>
  </si>
  <si>
    <t>年度总体目标</t>
  </si>
  <si>
    <t>绩效指标</t>
  </si>
  <si>
    <t>一级指标</t>
  </si>
  <si>
    <t>二级指标</t>
  </si>
  <si>
    <t>三级指标</t>
  </si>
  <si>
    <t>年度目标值</t>
  </si>
  <si>
    <t>产出指标</t>
  </si>
  <si>
    <t>数量指标</t>
  </si>
  <si>
    <t>纪检监察业务培训人数</t>
  </si>
  <si>
    <t>全员</t>
  </si>
  <si>
    <t>质量指标</t>
  </si>
  <si>
    <t>巡察轮数</t>
  </si>
  <si>
    <t>3轮</t>
  </si>
  <si>
    <t>时效指标</t>
  </si>
  <si>
    <t>工作落实率</t>
  </si>
  <si>
    <t>成本指标</t>
  </si>
  <si>
    <t>工作经费安排</t>
  </si>
  <si>
    <t>57.1万元</t>
  </si>
  <si>
    <t>社会效益指标</t>
  </si>
  <si>
    <t>正风反腐成效</t>
  </si>
  <si>
    <t>提升</t>
  </si>
  <si>
    <t>可持续影响指标</t>
  </si>
  <si>
    <t>监督效能</t>
  </si>
  <si>
    <t>满意度指标</t>
  </si>
  <si>
    <t>服务对象满意度指标</t>
  </si>
  <si>
    <t>培训人员满意度</t>
  </si>
  <si>
    <t>社会公众满意度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</si>
</sst>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.00_ "/>
  </numFmts>
  <fonts count="67"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Calibri"/>
      <family val="2"/>
    </font>
    <font>
      <sz val="9"/>
      <name val="黑体"/>
      <family val="3"/>
    </font>
    <font>
      <sz val="12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b/>
      <sz val="20"/>
      <name val="黑体"/>
      <family val="3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22"/>
      <name val="方正小标宋简体"/>
      <family val="4"/>
    </font>
    <font>
      <b/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8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7" fontId="28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178" fontId="2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</cellStyleXfs>
  <cellXfs count="15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64" applyFont="1" applyFill="1">
      <alignment/>
      <protection/>
    </xf>
    <xf numFmtId="0" fontId="12" fillId="0" borderId="0" xfId="64" applyFont="1" applyFill="1" applyAlignment="1">
      <alignment horizontal="right"/>
      <protection/>
    </xf>
    <xf numFmtId="0" fontId="13" fillId="0" borderId="0" xfId="64" applyFont="1" applyFill="1" applyAlignment="1">
      <alignment horizontal="centerContinuous" vertical="center"/>
      <protection/>
    </xf>
    <xf numFmtId="0" fontId="13" fillId="0" borderId="0" xfId="64" applyFont="1" applyFill="1">
      <alignment/>
      <protection/>
    </xf>
    <xf numFmtId="0" fontId="12" fillId="0" borderId="0" xfId="64" applyFont="1" applyFill="1" applyAlignment="1">
      <alignment horizontal="left" vertical="center"/>
      <protection/>
    </xf>
    <xf numFmtId="0" fontId="12" fillId="0" borderId="0" xfId="64" applyFont="1" applyFill="1" applyAlignment="1">
      <alignment horizontal="right" vertical="center"/>
      <protection/>
    </xf>
    <xf numFmtId="0" fontId="12" fillId="0" borderId="10" xfId="64" applyNumberFormat="1" applyFont="1" applyFill="1" applyBorder="1" applyAlignment="1" applyProtection="1">
      <alignment horizontal="centerContinuous" vertical="center"/>
      <protection/>
    </xf>
    <xf numFmtId="0" fontId="12" fillId="0" borderId="13" xfId="64" applyNumberFormat="1" applyFont="1" applyFill="1" applyBorder="1" applyAlignment="1" applyProtection="1">
      <alignment horizontal="centerContinuous" vertical="center"/>
      <protection/>
    </xf>
    <xf numFmtId="0" fontId="12" fillId="0" borderId="13" xfId="64" applyNumberFormat="1" applyFont="1" applyFill="1" applyBorder="1" applyAlignment="1" applyProtection="1">
      <alignment horizontal="center" vertical="center"/>
      <protection/>
    </xf>
    <xf numFmtId="0" fontId="12" fillId="0" borderId="14" xfId="64" applyNumberFormat="1" applyFont="1" applyFill="1" applyBorder="1" applyAlignment="1" applyProtection="1">
      <alignment horizontal="center" vertical="center"/>
      <protection/>
    </xf>
    <xf numFmtId="0" fontId="12" fillId="0" borderId="15" xfId="64" applyNumberFormat="1" applyFont="1" applyFill="1" applyBorder="1" applyAlignment="1" applyProtection="1">
      <alignment horizontal="center" vertical="center"/>
      <protection/>
    </xf>
    <xf numFmtId="0" fontId="12" fillId="0" borderId="10" xfId="64" applyFont="1" applyFill="1" applyBorder="1" applyAlignment="1">
      <alignment horizontal="center" vertical="center"/>
      <protection/>
    </xf>
    <xf numFmtId="0" fontId="12" fillId="0" borderId="13" xfId="64" applyFont="1" applyFill="1" applyBorder="1" applyAlignment="1">
      <alignment horizontal="center" vertical="center"/>
      <protection/>
    </xf>
    <xf numFmtId="0" fontId="12" fillId="0" borderId="12" xfId="64" applyNumberFormat="1" applyFont="1" applyFill="1" applyBorder="1" applyAlignment="1" applyProtection="1">
      <alignment horizontal="center" vertical="center"/>
      <protection/>
    </xf>
    <xf numFmtId="0" fontId="12" fillId="0" borderId="11" xfId="64" applyFont="1" applyFill="1" applyBorder="1" applyAlignment="1">
      <alignment horizontal="center" vertical="center"/>
      <protection/>
    </xf>
    <xf numFmtId="0" fontId="12" fillId="0" borderId="16" xfId="64" applyFont="1" applyFill="1" applyBorder="1" applyAlignment="1">
      <alignment horizontal="center" vertical="center"/>
      <protection/>
    </xf>
    <xf numFmtId="49" fontId="12" fillId="0" borderId="13" xfId="64" applyNumberFormat="1" applyFont="1" applyFill="1" applyBorder="1" applyAlignment="1" applyProtection="1">
      <alignment horizontal="left" vertical="center" wrapText="1"/>
      <protection/>
    </xf>
    <xf numFmtId="40" fontId="12" fillId="0" borderId="10" xfId="64" applyNumberFormat="1" applyFont="1" applyFill="1" applyBorder="1" applyAlignment="1" applyProtection="1">
      <alignment horizontal="right" vertical="center" wrapText="1"/>
      <protection/>
    </xf>
    <xf numFmtId="40" fontId="12" fillId="0" borderId="15" xfId="64" applyNumberFormat="1" applyFont="1" applyFill="1" applyBorder="1" applyAlignment="1" applyProtection="1">
      <alignment horizontal="right" vertical="center" wrapText="1"/>
      <protection/>
    </xf>
    <xf numFmtId="0" fontId="11" fillId="0" borderId="0" xfId="64" applyFont="1">
      <alignment/>
      <protection/>
    </xf>
    <xf numFmtId="0" fontId="0" fillId="0" borderId="0" xfId="0" applyFill="1" applyAlignment="1">
      <alignment/>
    </xf>
    <xf numFmtId="0" fontId="0" fillId="0" borderId="0" xfId="64" applyFill="1">
      <alignment/>
      <protection/>
    </xf>
    <xf numFmtId="0" fontId="0" fillId="0" borderId="0" xfId="64" applyFont="1" applyFill="1" applyAlignment="1">
      <alignment horizontal="right"/>
      <protection/>
    </xf>
    <xf numFmtId="0" fontId="13" fillId="0" borderId="0" xfId="64" applyFont="1" applyFill="1" applyAlignment="1">
      <alignment horizontal="center" vertical="center"/>
      <protection/>
    </xf>
    <xf numFmtId="0" fontId="0" fillId="0" borderId="0" xfId="64" applyFill="1" applyAlignment="1">
      <alignment vertical="center"/>
      <protection/>
    </xf>
    <xf numFmtId="0" fontId="0" fillId="0" borderId="0" xfId="64" applyFill="1" applyAlignment="1">
      <alignment horizontal="right" vertical="center"/>
      <protection/>
    </xf>
    <xf numFmtId="0" fontId="12" fillId="0" borderId="10" xfId="64" applyNumberFormat="1" applyFont="1" applyFill="1" applyBorder="1" applyAlignment="1" applyProtection="1">
      <alignment horizontal="center" vertical="center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37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0" fillId="0" borderId="10" xfId="64" applyNumberFormat="1" applyFont="1" applyFill="1" applyBorder="1" applyAlignment="1" applyProtection="1">
      <alignment horizontal="left" vertical="center" wrapText="1"/>
      <protection/>
    </xf>
    <xf numFmtId="40" fontId="0" fillId="0" borderId="10" xfId="64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>
      <alignment/>
      <protection/>
    </xf>
    <xf numFmtId="0" fontId="12" fillId="0" borderId="0" xfId="64" applyFont="1" applyAlignment="1">
      <alignment horizontal="right"/>
      <protection/>
    </xf>
    <xf numFmtId="0" fontId="0" fillId="0" borderId="0" xfId="64">
      <alignment/>
      <protection/>
    </xf>
    <xf numFmtId="0" fontId="13" fillId="0" borderId="0" xfId="64" applyFont="1" applyAlignment="1">
      <alignment horizontal="centerContinuous" vertical="center"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12" fillId="0" borderId="0" xfId="64" applyFont="1" applyAlignment="1">
      <alignment horizontal="right" vertical="center"/>
      <protection/>
    </xf>
    <xf numFmtId="0" fontId="12" fillId="0" borderId="10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center"/>
      <protection/>
    </xf>
    <xf numFmtId="0" fontId="12" fillId="0" borderId="16" xfId="64" applyFont="1" applyBorder="1" applyAlignment="1">
      <alignment horizontal="center" vertical="center"/>
      <protection/>
    </xf>
    <xf numFmtId="49" fontId="12" fillId="0" borderId="10" xfId="64" applyNumberFormat="1" applyFont="1" applyFill="1" applyBorder="1" applyAlignment="1" applyProtection="1">
      <alignment horizontal="left" vertical="center" wrapText="1"/>
      <protection/>
    </xf>
    <xf numFmtId="40" fontId="12" fillId="0" borderId="14" xfId="64" applyNumberFormat="1" applyFont="1" applyFill="1" applyBorder="1" applyAlignment="1" applyProtection="1">
      <alignment horizontal="right" vertical="center" wrapText="1"/>
      <protection/>
    </xf>
    <xf numFmtId="40" fontId="12" fillId="0" borderId="13" xfId="64" applyNumberFormat="1" applyFont="1" applyFill="1" applyBorder="1" applyAlignment="1" applyProtection="1">
      <alignment horizontal="right" vertical="center" wrapText="1"/>
      <protection/>
    </xf>
    <xf numFmtId="4" fontId="12" fillId="0" borderId="0" xfId="64" applyNumberFormat="1" applyFont="1" applyFill="1" applyAlignment="1" applyProtection="1">
      <alignment/>
      <protection/>
    </xf>
    <xf numFmtId="0" fontId="64" fillId="33" borderId="10" xfId="66" applyFont="1" applyFill="1" applyBorder="1" applyAlignment="1">
      <alignment horizontal="center" vertical="center" wrapText="1"/>
      <protection/>
    </xf>
    <xf numFmtId="49" fontId="12" fillId="0" borderId="10" xfId="58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65" fillId="33" borderId="10" xfId="66" applyFont="1" applyFill="1" applyBorder="1" applyAlignment="1">
      <alignment horizontal="center" vertical="center"/>
      <protection/>
    </xf>
    <xf numFmtId="40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Fill="1" applyAlignment="1">
      <alignment vertical="center"/>
      <protection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12" fillId="0" borderId="13" xfId="64" applyNumberFormat="1" applyFont="1" applyFill="1" applyBorder="1" applyAlignment="1" applyProtection="1">
      <alignment vertical="center" wrapText="1"/>
      <protection/>
    </xf>
    <xf numFmtId="180" fontId="12" fillId="0" borderId="10" xfId="64" applyNumberFormat="1" applyFont="1" applyFill="1" applyBorder="1" applyAlignment="1" applyProtection="1">
      <alignment horizontal="center" vertical="center" wrapText="1"/>
      <protection/>
    </xf>
    <xf numFmtId="180" fontId="12" fillId="0" borderId="15" xfId="64" applyNumberFormat="1" applyFont="1" applyFill="1" applyBorder="1" applyAlignment="1" applyProtection="1">
      <alignment horizontal="center" vertical="center" wrapText="1"/>
      <protection/>
    </xf>
    <xf numFmtId="49" fontId="12" fillId="34" borderId="10" xfId="0" applyNumberFormat="1" applyFont="1" applyFill="1" applyBorder="1" applyAlignment="1" applyProtection="1">
      <alignment horizontal="left" vertical="center" wrapText="1"/>
      <protection/>
    </xf>
    <xf numFmtId="18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4" borderId="10" xfId="0" applyNumberFormat="1" applyFont="1" applyFill="1" applyBorder="1" applyAlignment="1" applyProtection="1">
      <alignment horizontal="left" vertical="center" wrapText="1"/>
      <protection/>
    </xf>
    <xf numFmtId="0" fontId="12" fillId="34" borderId="10" xfId="0" applyNumberFormat="1" applyFont="1" applyFill="1" applyBorder="1" applyAlignment="1">
      <alignment horizontal="left" vertical="center"/>
    </xf>
    <xf numFmtId="180" fontId="64" fillId="33" borderId="10" xfId="66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33" borderId="10" xfId="66" applyFont="1" applyFill="1" applyBorder="1" applyAlignment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18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/>
    </xf>
    <xf numFmtId="180" fontId="12" fillId="0" borderId="1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180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16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right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180" fontId="17" fillId="33" borderId="11" xfId="66" applyNumberFormat="1" applyFont="1" applyFill="1" applyBorder="1" applyAlignment="1">
      <alignment horizontal="center" vertical="center" wrapText="1"/>
      <protection/>
    </xf>
    <xf numFmtId="180" fontId="17" fillId="33" borderId="10" xfId="66" applyNumberFormat="1" applyFont="1" applyFill="1" applyBorder="1" applyAlignment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Border="1" applyAlignment="1">
      <alignment horizontal="center" vertical="center"/>
    </xf>
    <xf numFmtId="180" fontId="17" fillId="33" borderId="12" xfId="66" applyNumberFormat="1" applyFont="1" applyFill="1" applyBorder="1" applyAlignment="1">
      <alignment horizontal="center" vertical="center" wrapText="1"/>
      <protection/>
    </xf>
    <xf numFmtId="0" fontId="12" fillId="0" borderId="13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Continuous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66" applyFont="1" applyBorder="1" applyAlignment="1">
      <alignment horizontal="center" vertical="center" wrapText="1"/>
      <protection/>
    </xf>
    <xf numFmtId="0" fontId="18" fillId="0" borderId="13" xfId="66" applyFont="1" applyBorder="1" applyAlignment="1">
      <alignment horizontal="center" vertical="center" wrapText="1"/>
      <protection/>
    </xf>
    <xf numFmtId="0" fontId="18" fillId="0" borderId="15" xfId="66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5" fillId="0" borderId="10" xfId="66" applyFont="1" applyBorder="1" applyAlignment="1">
      <alignment horizontal="left" vertical="center" wrapText="1"/>
      <protection/>
    </xf>
    <xf numFmtId="180" fontId="45" fillId="0" borderId="0" xfId="66" applyNumberFormat="1" applyAlignment="1">
      <alignment horizontal="center" vertical="center"/>
      <protection/>
    </xf>
    <xf numFmtId="180" fontId="5" fillId="0" borderId="10" xfId="66" applyNumberFormat="1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left" wrapText="1"/>
      <protection/>
    </xf>
    <xf numFmtId="0" fontId="5" fillId="0" borderId="10" xfId="66" applyFont="1" applyBorder="1" applyAlignment="1">
      <alignment horizontal="justify" vertical="center" wrapText="1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/>
    </xf>
    <xf numFmtId="0" fontId="0" fillId="0" borderId="0" xfId="0" applyFill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0" fontId="21" fillId="35" borderId="0" xfId="0" applyNumberFormat="1" applyFont="1" applyFill="1" applyAlignment="1" applyProtection="1">
      <alignment horizontal="centerContinuous"/>
      <protection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3" fontId="24" fillId="0" borderId="0" xfId="0" applyNumberFormat="1" applyFont="1" applyFill="1" applyAlignment="1" applyProtection="1">
      <alignment/>
      <protection/>
    </xf>
    <xf numFmtId="4" fontId="0" fillId="36" borderId="0" xfId="0" applyNumberFormat="1" applyFont="1" applyFill="1" applyAlignment="1" applyProtection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workbookViewId="0" topLeftCell="A1">
      <selection activeCell="H13" sqref="H13:K13"/>
    </sheetView>
  </sheetViews>
  <sheetFormatPr defaultColWidth="9.33203125" defaultRowHeight="11.25"/>
  <sheetData>
    <row r="1" spans="1:21" ht="28.5">
      <c r="A1" s="142" t="s">
        <v>0</v>
      </c>
      <c r="T1" s="39"/>
      <c r="U1" s="157">
        <v>40281.6</v>
      </c>
    </row>
    <row r="2" ht="11.25">
      <c r="T2" s="39"/>
    </row>
    <row r="3" spans="1:20" ht="46.5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S3" s="39"/>
      <c r="T3" s="39"/>
    </row>
    <row r="4" spans="2:19" ht="11.25">
      <c r="B4" s="144"/>
      <c r="C4" s="144"/>
      <c r="D4" s="144"/>
      <c r="E4" s="144"/>
      <c r="F4" s="145"/>
      <c r="G4" s="145"/>
      <c r="H4" s="144"/>
      <c r="I4" s="144"/>
      <c r="J4" s="152"/>
      <c r="K4" s="152"/>
      <c r="L4" s="152"/>
      <c r="M4" s="152"/>
      <c r="N4" s="144"/>
      <c r="O4" s="144"/>
      <c r="P4" s="144"/>
      <c r="Q4" s="39"/>
      <c r="R4" s="39"/>
      <c r="S4" s="39"/>
    </row>
    <row r="5" spans="1:17" ht="11.25">
      <c r="A5" s="39"/>
      <c r="B5" s="39"/>
      <c r="F5" s="39"/>
      <c r="G5" s="39"/>
      <c r="J5" s="39"/>
      <c r="K5" s="39"/>
      <c r="L5" s="39"/>
      <c r="Q5" s="39"/>
    </row>
    <row r="6" spans="2:17" ht="22.5">
      <c r="B6" s="39"/>
      <c r="F6" s="146" t="s">
        <v>2</v>
      </c>
      <c r="G6" s="146"/>
      <c r="H6" s="147" t="s">
        <v>3</v>
      </c>
      <c r="I6" s="147"/>
      <c r="J6" s="147"/>
      <c r="K6" s="147"/>
      <c r="L6" s="153"/>
      <c r="M6" s="154"/>
      <c r="Q6" s="39"/>
    </row>
    <row r="7" spans="2:13" ht="22.5">
      <c r="B7" s="39"/>
      <c r="C7" s="39"/>
      <c r="F7" s="148"/>
      <c r="G7" s="146"/>
      <c r="H7" s="148"/>
      <c r="I7" s="146"/>
      <c r="J7" s="146"/>
      <c r="K7" s="148"/>
      <c r="L7" s="148"/>
      <c r="M7" s="148"/>
    </row>
    <row r="8" spans="3:13" ht="22.5">
      <c r="C8" s="39"/>
      <c r="F8" s="148"/>
      <c r="G8" s="146"/>
      <c r="H8" s="148"/>
      <c r="I8" s="146"/>
      <c r="J8" s="146"/>
      <c r="K8" s="148"/>
      <c r="L8" s="148"/>
      <c r="M8" s="148"/>
    </row>
    <row r="9" spans="3:255" ht="22.5">
      <c r="C9" s="39"/>
      <c r="D9" s="39"/>
      <c r="F9" s="148"/>
      <c r="G9" s="148"/>
      <c r="H9" s="146"/>
      <c r="I9" s="148"/>
      <c r="J9" s="146"/>
      <c r="K9" s="146"/>
      <c r="L9" s="146"/>
      <c r="M9" s="148"/>
      <c r="IS9" s="39"/>
      <c r="IT9" s="39"/>
      <c r="IU9" s="158" t="s">
        <v>4</v>
      </c>
    </row>
    <row r="10" spans="4:255" ht="22.5">
      <c r="D10" s="39"/>
      <c r="F10" s="149" t="s">
        <v>5</v>
      </c>
      <c r="G10" s="148"/>
      <c r="H10" s="148"/>
      <c r="I10" s="148"/>
      <c r="J10" s="146"/>
      <c r="K10" s="146"/>
      <c r="L10" s="146"/>
      <c r="M10" s="148"/>
      <c r="IS10" s="39"/>
      <c r="IU10" s="39"/>
    </row>
    <row r="11" spans="6:255" ht="22.5">
      <c r="F11" s="148"/>
      <c r="G11" s="148"/>
      <c r="H11" s="148"/>
      <c r="I11" s="148"/>
      <c r="J11" s="146"/>
      <c r="K11" s="146"/>
      <c r="L11" s="146"/>
      <c r="M11" s="146"/>
      <c r="IS11" s="39"/>
      <c r="IU11" s="39"/>
    </row>
    <row r="12" spans="6:256" ht="22.5">
      <c r="F12" s="148"/>
      <c r="G12" s="148"/>
      <c r="H12" s="148"/>
      <c r="I12" s="146"/>
      <c r="J12" s="146"/>
      <c r="K12" s="146"/>
      <c r="L12" s="146"/>
      <c r="M12" s="148"/>
      <c r="IU12" s="39"/>
      <c r="IV12" s="39"/>
    </row>
    <row r="13" spans="6:256" ht="22.5">
      <c r="F13" s="148" t="s">
        <v>6</v>
      </c>
      <c r="G13" s="148"/>
      <c r="H13" s="147" t="s">
        <v>3</v>
      </c>
      <c r="I13" s="147"/>
      <c r="J13" s="147"/>
      <c r="K13" s="147"/>
      <c r="L13" s="154"/>
      <c r="M13" s="154"/>
      <c r="IV13" s="39"/>
    </row>
    <row r="14" spans="9:256" ht="11.25">
      <c r="I14" s="39"/>
      <c r="J14" s="39"/>
      <c r="K14" s="39"/>
      <c r="IV14" s="39"/>
    </row>
    <row r="15" spans="9:256" ht="11.25">
      <c r="I15" s="39"/>
      <c r="K15" s="39"/>
      <c r="IV15" s="39"/>
    </row>
    <row r="16" ht="11.25">
      <c r="K16" s="39"/>
    </row>
    <row r="17" spans="1:15" ht="18.75">
      <c r="A17" s="150" t="s">
        <v>7</v>
      </c>
      <c r="B17" s="150"/>
      <c r="C17" s="150"/>
      <c r="D17" s="150"/>
      <c r="E17" s="151"/>
      <c r="F17" s="150"/>
      <c r="G17" s="150" t="s">
        <v>8</v>
      </c>
      <c r="H17" s="150"/>
      <c r="I17" s="151"/>
      <c r="J17" s="150"/>
      <c r="K17" s="150"/>
      <c r="L17" s="150"/>
      <c r="M17" s="150" t="s">
        <v>9</v>
      </c>
      <c r="N17" s="150"/>
      <c r="O17" s="155"/>
    </row>
    <row r="20" ht="22.5">
      <c r="J20" s="148"/>
    </row>
    <row r="27" ht="22.5">
      <c r="P27" s="156"/>
    </row>
  </sheetData>
  <sheetProtection/>
  <mergeCells count="3">
    <mergeCell ref="A3:P3"/>
    <mergeCell ref="H6:K6"/>
    <mergeCell ref="H13:K13"/>
  </mergeCells>
  <printOptions horizontalCentered="1"/>
  <pageMargins left="0.9" right="0.51" top="0.86" bottom="0.71" header="0" footer="0.35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4">
      <selection activeCell="M15" sqref="M15"/>
    </sheetView>
  </sheetViews>
  <sheetFormatPr defaultColWidth="12" defaultRowHeight="11.25"/>
  <cols>
    <col min="1" max="3" width="12" style="1" customWidth="1"/>
    <col min="4" max="4" width="16.83203125" style="1" customWidth="1"/>
    <col min="5" max="16384" width="12" style="1" customWidth="1"/>
  </cols>
  <sheetData>
    <row r="1" spans="1:9" ht="24" customHeight="1">
      <c r="A1" s="2"/>
      <c r="I1" s="16" t="s">
        <v>228</v>
      </c>
    </row>
    <row r="2" spans="1:9" ht="32.25" customHeight="1">
      <c r="A2" s="3" t="s">
        <v>229</v>
      </c>
      <c r="B2" s="3"/>
      <c r="C2" s="3"/>
      <c r="D2" s="3"/>
      <c r="E2" s="3"/>
      <c r="F2" s="3"/>
      <c r="G2" s="3"/>
      <c r="H2" s="3"/>
      <c r="I2" s="3"/>
    </row>
    <row r="3" spans="1:9" ht="27" customHeight="1">
      <c r="A3" s="4"/>
      <c r="B3" s="4"/>
      <c r="C3" s="4"/>
      <c r="D3" s="4"/>
      <c r="E3" s="4"/>
      <c r="F3" s="4"/>
      <c r="G3" s="4"/>
      <c r="H3" s="4"/>
      <c r="I3" s="4"/>
    </row>
    <row r="4" spans="1:9" ht="19.5" customHeight="1">
      <c r="A4" s="5" t="s">
        <v>230</v>
      </c>
      <c r="B4" s="5"/>
      <c r="C4" s="5"/>
      <c r="D4" s="5"/>
      <c r="E4" s="5"/>
      <c r="F4" s="5"/>
      <c r="G4" s="5"/>
      <c r="H4" s="6"/>
      <c r="I4" s="6"/>
    </row>
    <row r="5" spans="1:9" ht="27" customHeight="1">
      <c r="A5" s="7" t="s">
        <v>231</v>
      </c>
      <c r="B5" s="7"/>
      <c r="C5" s="8" t="s">
        <v>232</v>
      </c>
      <c r="D5" s="8"/>
      <c r="E5" s="8"/>
      <c r="F5" s="8"/>
      <c r="G5" s="8"/>
      <c r="H5" s="8"/>
      <c r="I5" s="8"/>
    </row>
    <row r="6" spans="1:9" ht="27" customHeight="1">
      <c r="A6" s="7" t="s">
        <v>233</v>
      </c>
      <c r="B6" s="7"/>
      <c r="C6" s="7"/>
      <c r="D6" s="7"/>
      <c r="E6" s="7"/>
      <c r="F6" s="7"/>
      <c r="G6" s="7"/>
      <c r="H6" s="7"/>
      <c r="I6" s="7"/>
    </row>
    <row r="7" spans="1:9" ht="27" customHeight="1">
      <c r="A7" s="7" t="s">
        <v>234</v>
      </c>
      <c r="B7" s="7"/>
      <c r="C7" s="7" t="s">
        <v>235</v>
      </c>
      <c r="D7" s="7"/>
      <c r="E7" s="7"/>
      <c r="F7" s="7">
        <v>57.1</v>
      </c>
      <c r="G7" s="7"/>
      <c r="H7" s="7"/>
      <c r="I7" s="7"/>
    </row>
    <row r="8" spans="1:9" ht="27" customHeight="1">
      <c r="A8" s="7"/>
      <c r="B8" s="7"/>
      <c r="C8" s="7" t="s">
        <v>236</v>
      </c>
      <c r="D8" s="7"/>
      <c r="E8" s="7"/>
      <c r="F8" s="7">
        <v>57.1</v>
      </c>
      <c r="G8" s="7"/>
      <c r="H8" s="7"/>
      <c r="I8" s="7"/>
    </row>
    <row r="9" spans="1:9" ht="27" customHeight="1">
      <c r="A9" s="7"/>
      <c r="B9" s="7"/>
      <c r="C9" s="7" t="s">
        <v>237</v>
      </c>
      <c r="D9" s="7"/>
      <c r="E9" s="7"/>
      <c r="F9" s="7"/>
      <c r="G9" s="7"/>
      <c r="H9" s="7"/>
      <c r="I9" s="7"/>
    </row>
    <row r="10" spans="1:9" ht="27" customHeight="1">
      <c r="A10" s="7" t="s">
        <v>238</v>
      </c>
      <c r="B10" s="7"/>
      <c r="C10" s="9"/>
      <c r="D10" s="9"/>
      <c r="E10" s="9"/>
      <c r="F10" s="9"/>
      <c r="G10" s="9"/>
      <c r="H10" s="9"/>
      <c r="I10" s="9"/>
    </row>
    <row r="11" spans="1:9" ht="27" customHeight="1">
      <c r="A11" s="7" t="s">
        <v>239</v>
      </c>
      <c r="B11" s="7" t="s">
        <v>240</v>
      </c>
      <c r="C11" s="10"/>
      <c r="D11" s="7" t="s">
        <v>241</v>
      </c>
      <c r="E11" s="7" t="s">
        <v>242</v>
      </c>
      <c r="F11" s="7"/>
      <c r="G11" s="7" t="s">
        <v>243</v>
      </c>
      <c r="H11" s="7"/>
      <c r="I11" s="7"/>
    </row>
    <row r="12" spans="1:9" ht="27" customHeight="1">
      <c r="A12" s="7" t="s">
        <v>239</v>
      </c>
      <c r="B12" s="7" t="s">
        <v>244</v>
      </c>
      <c r="C12" s="7"/>
      <c r="D12" s="7" t="s">
        <v>245</v>
      </c>
      <c r="E12" s="11" t="s">
        <v>246</v>
      </c>
      <c r="F12" s="11"/>
      <c r="G12" s="7" t="s">
        <v>247</v>
      </c>
      <c r="H12" s="7"/>
      <c r="I12" s="7"/>
    </row>
    <row r="13" spans="1:9" ht="27" customHeight="1">
      <c r="A13" s="7"/>
      <c r="B13" s="7"/>
      <c r="C13" s="7"/>
      <c r="D13" s="7" t="s">
        <v>248</v>
      </c>
      <c r="E13" s="11" t="s">
        <v>249</v>
      </c>
      <c r="F13" s="11"/>
      <c r="G13" s="7" t="s">
        <v>250</v>
      </c>
      <c r="H13" s="7"/>
      <c r="I13" s="7"/>
    </row>
    <row r="14" spans="1:9" ht="27" customHeight="1">
      <c r="A14" s="7"/>
      <c r="B14" s="7"/>
      <c r="C14" s="7"/>
      <c r="D14" s="7" t="s">
        <v>251</v>
      </c>
      <c r="E14" s="11" t="s">
        <v>252</v>
      </c>
      <c r="F14" s="11"/>
      <c r="G14" s="12">
        <v>1</v>
      </c>
      <c r="H14" s="7"/>
      <c r="I14" s="7"/>
    </row>
    <row r="15" spans="1:9" ht="27" customHeight="1">
      <c r="A15" s="7"/>
      <c r="B15" s="7"/>
      <c r="C15" s="7"/>
      <c r="D15" s="7" t="s">
        <v>253</v>
      </c>
      <c r="E15" s="7" t="s">
        <v>254</v>
      </c>
      <c r="F15" s="7"/>
      <c r="G15" s="7" t="s">
        <v>255</v>
      </c>
      <c r="H15" s="7"/>
      <c r="I15" s="7"/>
    </row>
    <row r="16" spans="1:9" ht="27" customHeight="1">
      <c r="A16" s="7"/>
      <c r="B16" s="7"/>
      <c r="C16" s="7"/>
      <c r="D16" s="7" t="s">
        <v>256</v>
      </c>
      <c r="E16" s="7" t="s">
        <v>257</v>
      </c>
      <c r="F16" s="13"/>
      <c r="G16" s="7" t="s">
        <v>258</v>
      </c>
      <c r="H16" s="7"/>
      <c r="I16" s="7"/>
    </row>
    <row r="17" spans="1:9" ht="27" customHeight="1">
      <c r="A17" s="7"/>
      <c r="B17" s="7"/>
      <c r="C17" s="7"/>
      <c r="D17" s="7" t="s">
        <v>259</v>
      </c>
      <c r="E17" s="7" t="s">
        <v>260</v>
      </c>
      <c r="F17" s="7"/>
      <c r="G17" s="7" t="s">
        <v>258</v>
      </c>
      <c r="H17" s="7"/>
      <c r="I17" s="7"/>
    </row>
    <row r="18" spans="1:9" ht="27" customHeight="1">
      <c r="A18" s="7"/>
      <c r="B18" s="7" t="s">
        <v>261</v>
      </c>
      <c r="C18" s="10"/>
      <c r="D18" s="14" t="s">
        <v>262</v>
      </c>
      <c r="E18" s="7" t="s">
        <v>263</v>
      </c>
      <c r="F18" s="7"/>
      <c r="G18" s="12">
        <v>0.98</v>
      </c>
      <c r="H18" s="7"/>
      <c r="I18" s="7"/>
    </row>
    <row r="19" spans="1:9" ht="27" customHeight="1">
      <c r="A19" s="7"/>
      <c r="B19" s="10"/>
      <c r="C19" s="10"/>
      <c r="D19" s="15"/>
      <c r="E19" s="7" t="s">
        <v>264</v>
      </c>
      <c r="F19" s="7"/>
      <c r="G19" s="12">
        <v>0.9</v>
      </c>
      <c r="H19" s="7"/>
      <c r="I19" s="7"/>
    </row>
  </sheetData>
  <sheetProtection/>
  <mergeCells count="40">
    <mergeCell ref="A2:I2"/>
    <mergeCell ref="A3:I3"/>
    <mergeCell ref="A4:G4"/>
    <mergeCell ref="A5:B5"/>
    <mergeCell ref="C5:I5"/>
    <mergeCell ref="A6:B6"/>
    <mergeCell ref="C6:I6"/>
    <mergeCell ref="C7:E7"/>
    <mergeCell ref="F7:I7"/>
    <mergeCell ref="C8:E8"/>
    <mergeCell ref="F8:I8"/>
    <mergeCell ref="C9:E9"/>
    <mergeCell ref="F9:I9"/>
    <mergeCell ref="A10:B10"/>
    <mergeCell ref="C10:I10"/>
    <mergeCell ref="B11:C11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A12:A19"/>
    <mergeCell ref="D18:D19"/>
    <mergeCell ref="A7:B9"/>
    <mergeCell ref="B12:C15"/>
    <mergeCell ref="B16:C17"/>
    <mergeCell ref="B18:C19"/>
  </mergeCells>
  <printOptions/>
  <pageMargins left="0.63" right="0.24" top="0.83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showZeros="0" workbookViewId="0" topLeftCell="A1">
      <selection activeCell="D21" sqref="D21"/>
    </sheetView>
  </sheetViews>
  <sheetFormatPr defaultColWidth="9.16015625" defaultRowHeight="19.5" customHeight="1"/>
  <cols>
    <col min="1" max="1" width="46.5" style="91" customWidth="1"/>
    <col min="2" max="2" width="24.5" style="92" customWidth="1"/>
    <col min="3" max="3" width="41.83203125" style="91" customWidth="1"/>
    <col min="4" max="4" width="28.5" style="92" customWidth="1"/>
    <col min="5" max="16384" width="9.16015625" style="91" customWidth="1"/>
  </cols>
  <sheetData>
    <row r="1" ht="19.5" customHeight="1">
      <c r="D1" s="93" t="s">
        <v>10</v>
      </c>
    </row>
    <row r="2" spans="1:4" ht="21.75" customHeight="1">
      <c r="A2" s="94" t="s">
        <v>11</v>
      </c>
      <c r="B2" s="94"/>
      <c r="C2" s="94"/>
      <c r="D2" s="94"/>
    </row>
    <row r="3" spans="1:4" ht="19.5" customHeight="1">
      <c r="A3" s="95" t="s">
        <v>12</v>
      </c>
      <c r="D3" s="93" t="s">
        <v>13</v>
      </c>
    </row>
    <row r="4" spans="1:4" ht="15" customHeight="1">
      <c r="A4" s="131" t="s">
        <v>14</v>
      </c>
      <c r="B4" s="131"/>
      <c r="C4" s="132" t="s">
        <v>15</v>
      </c>
      <c r="D4" s="133"/>
    </row>
    <row r="5" spans="1:4" ht="15" customHeight="1">
      <c r="A5" s="134" t="s">
        <v>16</v>
      </c>
      <c r="B5" s="134" t="s">
        <v>17</v>
      </c>
      <c r="C5" s="96" t="s">
        <v>18</v>
      </c>
      <c r="D5" s="135" t="s">
        <v>17</v>
      </c>
    </row>
    <row r="6" spans="1:4" ht="15" customHeight="1">
      <c r="A6" s="136" t="s">
        <v>19</v>
      </c>
      <c r="B6" s="137">
        <f>SUM(B7:B10)</f>
        <v>1387.06</v>
      </c>
      <c r="C6" s="104" t="s">
        <v>20</v>
      </c>
      <c r="D6" s="83">
        <v>1192.29</v>
      </c>
    </row>
    <row r="7" spans="1:4" ht="15" customHeight="1">
      <c r="A7" s="136" t="s">
        <v>21</v>
      </c>
      <c r="B7" s="138">
        <v>1387.06</v>
      </c>
      <c r="C7" s="99" t="s">
        <v>22</v>
      </c>
      <c r="D7" s="100"/>
    </row>
    <row r="8" spans="1:4" ht="15" customHeight="1">
      <c r="A8" s="136" t="s">
        <v>23</v>
      </c>
      <c r="B8" s="138"/>
      <c r="C8" s="99" t="s">
        <v>24</v>
      </c>
      <c r="D8" s="100"/>
    </row>
    <row r="9" spans="1:4" ht="15" customHeight="1">
      <c r="A9" s="136" t="s">
        <v>25</v>
      </c>
      <c r="B9" s="138"/>
      <c r="C9" s="99" t="s">
        <v>26</v>
      </c>
      <c r="D9" s="100"/>
    </row>
    <row r="10" spans="1:4" ht="15" customHeight="1">
      <c r="A10" s="136" t="s">
        <v>27</v>
      </c>
      <c r="B10" s="138"/>
      <c r="C10" s="99" t="s">
        <v>28</v>
      </c>
      <c r="D10" s="100"/>
    </row>
    <row r="11" spans="1:4" ht="15" customHeight="1">
      <c r="A11" s="136" t="s">
        <v>29</v>
      </c>
      <c r="B11" s="138"/>
      <c r="C11" s="99" t="s">
        <v>30</v>
      </c>
      <c r="D11" s="100">
        <v>97.21</v>
      </c>
    </row>
    <row r="12" spans="1:4" ht="15" customHeight="1">
      <c r="A12" s="136" t="s">
        <v>31</v>
      </c>
      <c r="B12" s="138"/>
      <c r="C12" s="99" t="s">
        <v>32</v>
      </c>
      <c r="D12" s="100">
        <v>41.44</v>
      </c>
    </row>
    <row r="13" spans="1:4" ht="15" customHeight="1">
      <c r="A13" s="136" t="s">
        <v>33</v>
      </c>
      <c r="B13" s="138"/>
      <c r="C13" s="99" t="s">
        <v>34</v>
      </c>
      <c r="D13" s="100"/>
    </row>
    <row r="14" spans="1:4" ht="15" customHeight="1">
      <c r="A14" s="136" t="s">
        <v>35</v>
      </c>
      <c r="B14" s="138"/>
      <c r="C14" s="99" t="s">
        <v>36</v>
      </c>
      <c r="D14" s="100"/>
    </row>
    <row r="15" spans="1:4" ht="15" customHeight="1">
      <c r="A15" s="136" t="s">
        <v>37</v>
      </c>
      <c r="B15" s="138"/>
      <c r="C15" s="99" t="s">
        <v>38</v>
      </c>
      <c r="D15" s="100"/>
    </row>
    <row r="16" spans="1:4" ht="15" customHeight="1">
      <c r="A16" s="136"/>
      <c r="B16" s="138"/>
      <c r="C16" s="99" t="s">
        <v>39</v>
      </c>
      <c r="D16" s="100"/>
    </row>
    <row r="17" spans="1:4" ht="15" customHeight="1">
      <c r="A17" s="136"/>
      <c r="B17" s="138"/>
      <c r="C17" s="99" t="s">
        <v>40</v>
      </c>
      <c r="D17" s="100"/>
    </row>
    <row r="18" spans="1:4" ht="15" customHeight="1">
      <c r="A18" s="136"/>
      <c r="B18" s="138"/>
      <c r="C18" s="99" t="s">
        <v>41</v>
      </c>
      <c r="D18" s="100"/>
    </row>
    <row r="19" spans="1:4" ht="15" customHeight="1">
      <c r="A19" s="139"/>
      <c r="B19" s="138"/>
      <c r="C19" s="99" t="s">
        <v>42</v>
      </c>
      <c r="D19" s="100"/>
    </row>
    <row r="20" spans="1:4" ht="15" customHeight="1">
      <c r="A20" s="136"/>
      <c r="B20" s="138"/>
      <c r="C20" s="103" t="s">
        <v>43</v>
      </c>
      <c r="D20" s="100"/>
    </row>
    <row r="21" spans="1:4" ht="19.5" customHeight="1">
      <c r="A21" s="136"/>
      <c r="B21" s="138"/>
      <c r="C21" s="103" t="s">
        <v>44</v>
      </c>
      <c r="D21" s="100">
        <v>66.8</v>
      </c>
    </row>
    <row r="22" spans="1:4" ht="19.5" customHeight="1">
      <c r="A22" s="134"/>
      <c r="B22" s="138"/>
      <c r="C22" s="103" t="s">
        <v>45</v>
      </c>
      <c r="D22" s="100"/>
    </row>
    <row r="23" spans="1:4" ht="19.5" customHeight="1">
      <c r="A23" s="140"/>
      <c r="B23" s="138"/>
      <c r="C23" s="104" t="s">
        <v>46</v>
      </c>
      <c r="D23" s="100"/>
    </row>
    <row r="24" spans="1:4" ht="19.5" customHeight="1">
      <c r="A24" s="134"/>
      <c r="B24" s="138"/>
      <c r="C24" s="105" t="s">
        <v>47</v>
      </c>
      <c r="D24" s="100"/>
    </row>
    <row r="25" spans="1:4" ht="15" customHeight="1">
      <c r="A25" s="109" t="s">
        <v>48</v>
      </c>
      <c r="B25" s="106">
        <f>B6+B11+B12+B13+B14+B15</f>
        <v>1387.06</v>
      </c>
      <c r="C25" s="109" t="s">
        <v>49</v>
      </c>
      <c r="D25" s="106">
        <v>1397.74</v>
      </c>
    </row>
    <row r="26" spans="1:4" ht="19.5" customHeight="1">
      <c r="A26" s="107" t="s">
        <v>50</v>
      </c>
      <c r="B26" s="141">
        <v>10.68</v>
      </c>
      <c r="C26" s="107" t="s">
        <v>51</v>
      </c>
      <c r="D26" s="83"/>
    </row>
    <row r="27" spans="1:4" ht="19.5" customHeight="1">
      <c r="A27" s="109" t="s">
        <v>52</v>
      </c>
      <c r="B27" s="110">
        <v>1397.74</v>
      </c>
      <c r="C27" s="109" t="s">
        <v>53</v>
      </c>
      <c r="D27" s="106">
        <v>1397.74</v>
      </c>
    </row>
  </sheetData>
  <sheetProtection/>
  <mergeCells count="3">
    <mergeCell ref="A2:D2"/>
    <mergeCell ref="A4:B4"/>
    <mergeCell ref="C4:D4"/>
  </mergeCells>
  <printOptions horizontalCentered="1"/>
  <pageMargins left="0.9" right="0.51" top="0.43" bottom="0.45" header="0" footer="0.35"/>
  <pageSetup fitToHeight="1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C22"/>
  <sheetViews>
    <sheetView showGridLines="0" showZeros="0" workbookViewId="0" topLeftCell="A4">
      <selection activeCell="X21" sqref="X21"/>
    </sheetView>
  </sheetViews>
  <sheetFormatPr defaultColWidth="9.16015625" defaultRowHeight="21" customHeight="1"/>
  <cols>
    <col min="1" max="1" width="13.83203125" style="91" customWidth="1"/>
    <col min="2" max="2" width="29.33203125" style="91" customWidth="1"/>
    <col min="3" max="3" width="13.66015625" style="91" customWidth="1"/>
    <col min="4" max="4" width="9.66015625" style="91" customWidth="1"/>
    <col min="5" max="5" width="10.83203125" style="91" customWidth="1"/>
    <col min="6" max="6" width="11.16015625" style="91" customWidth="1"/>
    <col min="7" max="7" width="7.83203125" style="91" customWidth="1"/>
    <col min="8" max="8" width="7.5" style="91" customWidth="1"/>
    <col min="9" max="14" width="9" style="91" customWidth="1"/>
    <col min="15" max="237" width="9.16015625" style="91" customWidth="1"/>
    <col min="238" max="16384" width="9.16015625" style="39" customWidth="1"/>
  </cols>
  <sheetData>
    <row r="1" spans="13:14" ht="15" customHeight="1">
      <c r="M1" s="93"/>
      <c r="N1" s="91" t="s">
        <v>54</v>
      </c>
    </row>
    <row r="2" spans="1:14" ht="24.75" customHeight="1">
      <c r="A2" s="94" t="s">
        <v>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1" customHeight="1">
      <c r="A3" s="95" t="str">
        <f>'收支预算总表'!A3</f>
        <v>编制单位：宜丰县纪委县监委</v>
      </c>
      <c r="N3" s="93" t="s">
        <v>13</v>
      </c>
    </row>
    <row r="4" spans="1:14" ht="21" customHeight="1">
      <c r="A4" s="75" t="s">
        <v>56</v>
      </c>
      <c r="B4" s="75" t="s">
        <v>57</v>
      </c>
      <c r="C4" s="75" t="s">
        <v>58</v>
      </c>
      <c r="D4" s="127" t="s">
        <v>59</v>
      </c>
      <c r="E4" s="128" t="s">
        <v>60</v>
      </c>
      <c r="F4" s="128"/>
      <c r="G4" s="128"/>
      <c r="H4" s="128"/>
      <c r="I4" s="128"/>
      <c r="J4" s="75" t="s">
        <v>61</v>
      </c>
      <c r="K4" s="130" t="s">
        <v>62</v>
      </c>
      <c r="L4" s="75" t="s">
        <v>63</v>
      </c>
      <c r="M4" s="75" t="s">
        <v>64</v>
      </c>
      <c r="N4" s="75" t="s">
        <v>65</v>
      </c>
    </row>
    <row r="5" spans="1:14" ht="53.25" customHeight="1">
      <c r="A5" s="75"/>
      <c r="B5" s="75"/>
      <c r="C5" s="75"/>
      <c r="D5" s="120"/>
      <c r="E5" s="129" t="s">
        <v>66</v>
      </c>
      <c r="F5" s="129" t="s">
        <v>67</v>
      </c>
      <c r="G5" s="129" t="s">
        <v>68</v>
      </c>
      <c r="H5" s="129" t="s">
        <v>69</v>
      </c>
      <c r="I5" s="129" t="s">
        <v>70</v>
      </c>
      <c r="J5" s="75"/>
      <c r="K5" s="130"/>
      <c r="L5" s="75"/>
      <c r="M5" s="75"/>
      <c r="N5" s="75"/>
    </row>
    <row r="6" spans="1:237" s="126" customFormat="1" ht="18.75" customHeight="1">
      <c r="A6" s="96" t="s">
        <v>71</v>
      </c>
      <c r="B6" s="116" t="s">
        <v>71</v>
      </c>
      <c r="C6" s="96">
        <v>1</v>
      </c>
      <c r="D6" s="96">
        <v>2</v>
      </c>
      <c r="E6" s="96">
        <v>3</v>
      </c>
      <c r="F6" s="96">
        <v>4</v>
      </c>
      <c r="G6" s="96">
        <v>5</v>
      </c>
      <c r="H6" s="96">
        <v>6</v>
      </c>
      <c r="I6" s="96">
        <v>7</v>
      </c>
      <c r="J6" s="96">
        <v>8</v>
      </c>
      <c r="K6" s="96">
        <v>9</v>
      </c>
      <c r="L6" s="96">
        <v>10</v>
      </c>
      <c r="M6" s="96">
        <v>11</v>
      </c>
      <c r="N6" s="96">
        <v>12</v>
      </c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</row>
    <row r="7" spans="1:237" s="126" customFormat="1" ht="21" customHeight="1">
      <c r="A7" s="88"/>
      <c r="B7" s="88" t="s">
        <v>58</v>
      </c>
      <c r="C7" s="83">
        <v>1397.74</v>
      </c>
      <c r="D7" s="83">
        <v>10.68</v>
      </c>
      <c r="E7" s="83">
        <v>1387.06</v>
      </c>
      <c r="F7" s="83">
        <v>1387.06</v>
      </c>
      <c r="G7" s="83"/>
      <c r="H7" s="83"/>
      <c r="I7" s="83"/>
      <c r="J7" s="83"/>
      <c r="K7" s="83"/>
      <c r="L7" s="83"/>
      <c r="M7" s="83"/>
      <c r="N7" s="83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</row>
    <row r="8" spans="1:237" s="126" customFormat="1" ht="21" customHeight="1">
      <c r="A8" s="82" t="s">
        <v>72</v>
      </c>
      <c r="B8" s="82" t="s">
        <v>20</v>
      </c>
      <c r="C8" s="83">
        <f>D8+E8+J8+K8+L8+M8+N8</f>
        <v>1192.29</v>
      </c>
      <c r="D8" s="83">
        <v>10.68</v>
      </c>
      <c r="E8" s="83">
        <f>SUM(F8:I8)</f>
        <v>1181.61</v>
      </c>
      <c r="F8" s="83">
        <v>1181.61</v>
      </c>
      <c r="G8" s="83"/>
      <c r="H8" s="83"/>
      <c r="I8" s="83"/>
      <c r="J8" s="83"/>
      <c r="K8" s="83"/>
      <c r="L8" s="83"/>
      <c r="M8" s="83"/>
      <c r="N8" s="83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</row>
    <row r="9" spans="1:237" s="126" customFormat="1" ht="21" customHeight="1">
      <c r="A9" s="84">
        <v>20111</v>
      </c>
      <c r="B9" s="82" t="s">
        <v>73</v>
      </c>
      <c r="C9" s="83">
        <f>D9+E9+J9+K9+L9+M9+N9</f>
        <v>1192.29</v>
      </c>
      <c r="D9" s="83">
        <v>10.68</v>
      </c>
      <c r="E9" s="83">
        <f>SUM(F9:I9)</f>
        <v>1181.61</v>
      </c>
      <c r="F9" s="83">
        <v>1181.61</v>
      </c>
      <c r="G9" s="83"/>
      <c r="H9" s="83"/>
      <c r="I9" s="83"/>
      <c r="J9" s="83"/>
      <c r="K9" s="83"/>
      <c r="L9" s="83"/>
      <c r="M9" s="83"/>
      <c r="N9" s="83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</row>
    <row r="10" spans="1:14" ht="21" customHeight="1">
      <c r="A10" s="85">
        <v>2011101</v>
      </c>
      <c r="B10" s="82" t="s">
        <v>74</v>
      </c>
      <c r="C10" s="83">
        <f>D10+E10+J10+K10+L10+M10+N10</f>
        <v>1192.29</v>
      </c>
      <c r="D10" s="83">
        <v>10.68</v>
      </c>
      <c r="E10" s="83">
        <f>SUM(F10:I10)</f>
        <v>1181.61</v>
      </c>
      <c r="F10" s="83">
        <v>1181.61</v>
      </c>
      <c r="G10" s="83"/>
      <c r="H10" s="83"/>
      <c r="I10" s="83"/>
      <c r="J10" s="83"/>
      <c r="K10" s="83"/>
      <c r="L10" s="83"/>
      <c r="M10" s="83"/>
      <c r="N10" s="83"/>
    </row>
    <row r="11" spans="1:14" ht="21" customHeight="1">
      <c r="A11" s="85">
        <v>208</v>
      </c>
      <c r="B11" s="82" t="s">
        <v>75</v>
      </c>
      <c r="C11" s="86">
        <v>97.21</v>
      </c>
      <c r="D11" s="86"/>
      <c r="E11" s="86">
        <v>97.21</v>
      </c>
      <c r="F11" s="86">
        <v>97.21</v>
      </c>
      <c r="G11" s="83"/>
      <c r="H11" s="83"/>
      <c r="I11" s="83"/>
      <c r="J11" s="83"/>
      <c r="K11" s="83"/>
      <c r="L11" s="83"/>
      <c r="M11" s="83"/>
      <c r="N11" s="83"/>
    </row>
    <row r="12" spans="1:14" ht="21" customHeight="1">
      <c r="A12" s="87">
        <v>20805</v>
      </c>
      <c r="B12" s="88" t="s">
        <v>76</v>
      </c>
      <c r="C12" s="86">
        <v>93.78</v>
      </c>
      <c r="D12" s="86"/>
      <c r="E12" s="86">
        <v>93.7</v>
      </c>
      <c r="F12" s="86">
        <v>93.7</v>
      </c>
      <c r="G12" s="83"/>
      <c r="H12" s="83"/>
      <c r="I12" s="83"/>
      <c r="J12" s="83"/>
      <c r="K12" s="83"/>
      <c r="L12" s="83"/>
      <c r="M12" s="83"/>
      <c r="N12" s="83"/>
    </row>
    <row r="13" spans="1:14" ht="21" customHeight="1">
      <c r="A13" s="87">
        <v>2080501</v>
      </c>
      <c r="B13" s="88" t="s">
        <v>77</v>
      </c>
      <c r="C13" s="66">
        <v>0.08</v>
      </c>
      <c r="D13" s="66"/>
      <c r="E13" s="86"/>
      <c r="F13" s="86">
        <v>0.08</v>
      </c>
      <c r="G13" s="83"/>
      <c r="H13" s="83"/>
      <c r="I13" s="83"/>
      <c r="J13" s="83"/>
      <c r="K13" s="83"/>
      <c r="L13" s="83"/>
      <c r="M13" s="83"/>
      <c r="N13" s="83"/>
    </row>
    <row r="14" spans="1:14" ht="21" customHeight="1">
      <c r="A14" s="87">
        <v>2080505</v>
      </c>
      <c r="B14" s="88" t="s">
        <v>78</v>
      </c>
      <c r="C14" s="86">
        <v>93.7</v>
      </c>
      <c r="D14" s="86"/>
      <c r="E14" s="86">
        <v>93.7</v>
      </c>
      <c r="F14" s="86">
        <v>93.7</v>
      </c>
      <c r="G14" s="83"/>
      <c r="H14" s="83"/>
      <c r="I14" s="83"/>
      <c r="J14" s="83"/>
      <c r="K14" s="83"/>
      <c r="L14" s="83"/>
      <c r="M14" s="83"/>
      <c r="N14" s="83"/>
    </row>
    <row r="15" spans="1:14" ht="21" customHeight="1">
      <c r="A15" s="87">
        <v>20899</v>
      </c>
      <c r="B15" s="88" t="s">
        <v>30</v>
      </c>
      <c r="C15" s="86">
        <v>3.43</v>
      </c>
      <c r="D15" s="86"/>
      <c r="E15" s="86">
        <v>3.43</v>
      </c>
      <c r="F15" s="86">
        <v>3.43</v>
      </c>
      <c r="G15" s="83"/>
      <c r="H15" s="83"/>
      <c r="I15" s="83"/>
      <c r="J15" s="83"/>
      <c r="K15" s="83"/>
      <c r="L15" s="83"/>
      <c r="M15" s="83"/>
      <c r="N15" s="83"/>
    </row>
    <row r="16" spans="1:14" ht="21" customHeight="1">
      <c r="A16" s="87">
        <v>2089901</v>
      </c>
      <c r="B16" s="89" t="s">
        <v>79</v>
      </c>
      <c r="C16" s="86">
        <v>3.43</v>
      </c>
      <c r="D16" s="86"/>
      <c r="E16" s="86">
        <v>3.43</v>
      </c>
      <c r="F16" s="86">
        <v>3.43</v>
      </c>
      <c r="G16" s="83"/>
      <c r="H16" s="83"/>
      <c r="I16" s="83"/>
      <c r="J16" s="83"/>
      <c r="K16" s="83"/>
      <c r="L16" s="83"/>
      <c r="M16" s="83"/>
      <c r="N16" s="83"/>
    </row>
    <row r="17" spans="1:14" ht="21" customHeight="1">
      <c r="A17" s="87">
        <v>210</v>
      </c>
      <c r="B17" s="89" t="s">
        <v>32</v>
      </c>
      <c r="C17" s="86">
        <v>41.44</v>
      </c>
      <c r="D17" s="86"/>
      <c r="E17" s="86">
        <v>41.44</v>
      </c>
      <c r="F17" s="86">
        <v>41.44</v>
      </c>
      <c r="G17" s="83"/>
      <c r="H17" s="83"/>
      <c r="I17" s="83"/>
      <c r="J17" s="83"/>
      <c r="K17" s="83"/>
      <c r="L17" s="83"/>
      <c r="M17" s="83"/>
      <c r="N17" s="83"/>
    </row>
    <row r="18" spans="1:14" ht="21" customHeight="1">
      <c r="A18" s="87">
        <v>21011</v>
      </c>
      <c r="B18" s="89" t="s">
        <v>80</v>
      </c>
      <c r="C18" s="86">
        <v>41.44</v>
      </c>
      <c r="D18" s="86"/>
      <c r="E18" s="86">
        <v>41.44</v>
      </c>
      <c r="F18" s="86">
        <v>41.44</v>
      </c>
      <c r="G18" s="83"/>
      <c r="H18" s="83"/>
      <c r="I18" s="83"/>
      <c r="J18" s="83"/>
      <c r="K18" s="83"/>
      <c r="L18" s="83"/>
      <c r="M18" s="83"/>
      <c r="N18" s="83"/>
    </row>
    <row r="19" spans="1:14" ht="21" customHeight="1">
      <c r="A19" s="87">
        <v>2101101</v>
      </c>
      <c r="B19" s="89" t="s">
        <v>81</v>
      </c>
      <c r="C19" s="86">
        <v>41.44</v>
      </c>
      <c r="D19" s="86"/>
      <c r="E19" s="86">
        <v>41.44</v>
      </c>
      <c r="F19" s="86">
        <v>41.44</v>
      </c>
      <c r="G19" s="83"/>
      <c r="H19" s="83"/>
      <c r="I19" s="83"/>
      <c r="J19" s="83"/>
      <c r="K19" s="83"/>
      <c r="L19" s="83"/>
      <c r="M19" s="83"/>
      <c r="N19" s="83"/>
    </row>
    <row r="20" spans="1:14" ht="21" customHeight="1">
      <c r="A20" s="87">
        <v>221</v>
      </c>
      <c r="B20" s="89" t="s">
        <v>44</v>
      </c>
      <c r="C20" s="86">
        <v>66.8</v>
      </c>
      <c r="D20" s="86"/>
      <c r="E20" s="86">
        <v>66.8</v>
      </c>
      <c r="F20" s="86">
        <v>66.8</v>
      </c>
      <c r="G20" s="83"/>
      <c r="H20" s="83"/>
      <c r="I20" s="83"/>
      <c r="J20" s="83"/>
      <c r="K20" s="83"/>
      <c r="L20" s="83"/>
      <c r="M20" s="83"/>
      <c r="N20" s="83"/>
    </row>
    <row r="21" spans="1:237" s="126" customFormat="1" ht="21" customHeight="1">
      <c r="A21" s="90">
        <v>22102</v>
      </c>
      <c r="B21" s="89" t="s">
        <v>82</v>
      </c>
      <c r="C21" s="86">
        <v>66.8</v>
      </c>
      <c r="D21" s="86"/>
      <c r="E21" s="86">
        <v>66.8</v>
      </c>
      <c r="F21" s="86">
        <v>66.8</v>
      </c>
      <c r="G21" s="83"/>
      <c r="H21" s="83"/>
      <c r="I21" s="83"/>
      <c r="J21" s="83"/>
      <c r="K21" s="83"/>
      <c r="L21" s="83"/>
      <c r="M21" s="83"/>
      <c r="N21" s="83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</row>
    <row r="22" spans="1:14" ht="21" customHeight="1">
      <c r="A22" s="87">
        <v>2210201</v>
      </c>
      <c r="B22" s="89" t="s">
        <v>83</v>
      </c>
      <c r="C22" s="86">
        <v>66.8</v>
      </c>
      <c r="D22" s="86"/>
      <c r="E22" s="86">
        <v>66.8</v>
      </c>
      <c r="F22" s="86">
        <v>66.8</v>
      </c>
      <c r="G22" s="83"/>
      <c r="H22" s="83"/>
      <c r="I22" s="83"/>
      <c r="J22" s="83"/>
      <c r="K22" s="83"/>
      <c r="L22" s="83"/>
      <c r="M22" s="83"/>
      <c r="N22" s="83"/>
    </row>
  </sheetData>
  <sheetProtection/>
  <mergeCells count="10">
    <mergeCell ref="A2:N2"/>
    <mergeCell ref="A4:A5"/>
    <mergeCell ref="B4:B5"/>
    <mergeCell ref="C4:C5"/>
    <mergeCell ref="D4:D5"/>
    <mergeCell ref="J4:J5"/>
    <mergeCell ref="K4:K5"/>
    <mergeCell ref="L4:L5"/>
    <mergeCell ref="M4:M5"/>
    <mergeCell ref="N4:N5"/>
  </mergeCells>
  <printOptions horizontalCentered="1"/>
  <pageMargins left="0.9" right="0.51" top="0.43" bottom="0.71" header="0" footer="0.35"/>
  <pageSetup fitToHeight="100" horizontalDpi="600" verticalDpi="600" orientation="landscape" paperSize="9"/>
  <ignoredErrors>
    <ignoredError sqref="A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4">
      <selection activeCell="C20" sqref="C20"/>
    </sheetView>
  </sheetViews>
  <sheetFormatPr defaultColWidth="9.16015625" defaultRowHeight="21" customHeight="1"/>
  <cols>
    <col min="1" max="1" width="27" style="111" customWidth="1"/>
    <col min="2" max="2" width="32" style="111" customWidth="1"/>
    <col min="3" max="3" width="15" style="111" customWidth="1"/>
    <col min="4" max="4" width="15.33203125" style="111" customWidth="1"/>
    <col min="5" max="5" width="13.5" style="111" customWidth="1"/>
    <col min="6" max="7" width="14.16015625" style="111" customWidth="1"/>
    <col min="8" max="8" width="19.5" style="111" customWidth="1"/>
    <col min="9" max="16384" width="9.16015625" style="111" customWidth="1"/>
  </cols>
  <sheetData>
    <row r="1" spans="1:8" ht="21" customHeight="1">
      <c r="A1" s="112"/>
      <c r="H1" s="113" t="s">
        <v>84</v>
      </c>
    </row>
    <row r="2" spans="1:8" ht="30.75" customHeight="1">
      <c r="A2" s="114" t="s">
        <v>85</v>
      </c>
      <c r="B2" s="114"/>
      <c r="C2" s="114"/>
      <c r="D2" s="114"/>
      <c r="E2" s="114"/>
      <c r="F2" s="114"/>
      <c r="G2" s="114"/>
      <c r="H2" s="114"/>
    </row>
    <row r="3" spans="1:8" ht="21" customHeight="1">
      <c r="A3" s="95" t="str">
        <f>'收支预算总表'!A3</f>
        <v>编制单位：宜丰县纪委县监委</v>
      </c>
      <c r="H3" s="115" t="s">
        <v>13</v>
      </c>
    </row>
    <row r="4" spans="1:8" ht="21" customHeight="1">
      <c r="A4" s="116" t="s">
        <v>86</v>
      </c>
      <c r="B4" s="116"/>
      <c r="C4" s="75" t="s">
        <v>58</v>
      </c>
      <c r="D4" s="117" t="s">
        <v>87</v>
      </c>
      <c r="E4" s="118" t="s">
        <v>88</v>
      </c>
      <c r="F4" s="119" t="s">
        <v>89</v>
      </c>
      <c r="G4" s="118" t="s">
        <v>90</v>
      </c>
      <c r="H4" s="119" t="s">
        <v>91</v>
      </c>
    </row>
    <row r="5" spans="1:8" ht="57" customHeight="1">
      <c r="A5" s="116" t="s">
        <v>92</v>
      </c>
      <c r="B5" s="120" t="s">
        <v>93</v>
      </c>
      <c r="C5" s="75"/>
      <c r="D5" s="121"/>
      <c r="E5" s="122"/>
      <c r="F5" s="119"/>
      <c r="G5" s="122"/>
      <c r="H5" s="119"/>
    </row>
    <row r="6" spans="1:8" ht="18" customHeight="1">
      <c r="A6" s="123" t="s">
        <v>71</v>
      </c>
      <c r="B6" s="116" t="s">
        <v>71</v>
      </c>
      <c r="C6" s="124">
        <v>1</v>
      </c>
      <c r="D6" s="116">
        <v>2</v>
      </c>
      <c r="E6" s="124">
        <v>3</v>
      </c>
      <c r="F6" s="116">
        <v>4</v>
      </c>
      <c r="G6" s="124">
        <v>5</v>
      </c>
      <c r="H6" s="116">
        <v>6</v>
      </c>
    </row>
    <row r="7" spans="1:8" ht="18" customHeight="1">
      <c r="A7" s="123"/>
      <c r="B7" s="116" t="s">
        <v>58</v>
      </c>
      <c r="C7" s="125">
        <v>1397.74</v>
      </c>
      <c r="D7" s="81">
        <v>1340.64</v>
      </c>
      <c r="E7" s="81">
        <v>57.1</v>
      </c>
      <c r="F7" s="110"/>
      <c r="G7" s="125"/>
      <c r="H7" s="110"/>
    </row>
    <row r="8" spans="1:9" ht="23.25" customHeight="1">
      <c r="A8" s="82" t="s">
        <v>72</v>
      </c>
      <c r="B8" s="82" t="s">
        <v>20</v>
      </c>
      <c r="C8" s="83">
        <f>D8+E8+J8+K8+L8+M8+N8</f>
        <v>1192.29</v>
      </c>
      <c r="D8" s="83">
        <v>1135.19</v>
      </c>
      <c r="E8" s="81">
        <v>57.1</v>
      </c>
      <c r="F8" s="83"/>
      <c r="G8" s="83"/>
      <c r="H8" s="83"/>
      <c r="I8" s="112"/>
    </row>
    <row r="9" spans="1:9" ht="24.75" customHeight="1">
      <c r="A9" s="84">
        <v>20111</v>
      </c>
      <c r="B9" s="82" t="s">
        <v>73</v>
      </c>
      <c r="C9" s="83">
        <f>D9+E9+J9+K9+L9+M9+N9</f>
        <v>1192.29</v>
      </c>
      <c r="D9" s="83">
        <v>1135.19</v>
      </c>
      <c r="E9" s="81">
        <v>57.1</v>
      </c>
      <c r="F9" s="83"/>
      <c r="G9" s="83"/>
      <c r="H9" s="83"/>
      <c r="I9" s="112"/>
    </row>
    <row r="10" spans="1:9" ht="24.75" customHeight="1">
      <c r="A10" s="85">
        <v>2011101</v>
      </c>
      <c r="B10" s="82" t="s">
        <v>74</v>
      </c>
      <c r="C10" s="83">
        <f>D10+E10+J10+K10+L10+M10+N10</f>
        <v>1192.29</v>
      </c>
      <c r="D10" s="83">
        <v>1135.19</v>
      </c>
      <c r="E10" s="83">
        <v>57.1</v>
      </c>
      <c r="F10" s="83"/>
      <c r="G10" s="83"/>
      <c r="H10" s="83"/>
      <c r="I10" s="112"/>
    </row>
    <row r="11" spans="1:8" ht="24.75" customHeight="1">
      <c r="A11" s="85">
        <v>208</v>
      </c>
      <c r="B11" s="82" t="s">
        <v>75</v>
      </c>
      <c r="C11" s="86">
        <v>97.21</v>
      </c>
      <c r="D11" s="86">
        <v>97.21</v>
      </c>
      <c r="E11" s="83"/>
      <c r="F11" s="83"/>
      <c r="G11" s="83"/>
      <c r="H11" s="83"/>
    </row>
    <row r="12" spans="1:8" ht="24.75" customHeight="1">
      <c r="A12" s="87">
        <v>20805</v>
      </c>
      <c r="B12" s="88" t="s">
        <v>76</v>
      </c>
      <c r="C12" s="86">
        <v>93.78</v>
      </c>
      <c r="D12" s="86">
        <v>93.78</v>
      </c>
      <c r="E12" s="83"/>
      <c r="F12" s="83"/>
      <c r="G12" s="83"/>
      <c r="H12" s="83"/>
    </row>
    <row r="13" spans="1:8" ht="24.75" customHeight="1">
      <c r="A13" s="87">
        <v>2080501</v>
      </c>
      <c r="B13" s="88" t="s">
        <v>77</v>
      </c>
      <c r="C13" s="66">
        <v>0.08</v>
      </c>
      <c r="D13" s="66">
        <v>0.08</v>
      </c>
      <c r="E13" s="83"/>
      <c r="F13" s="83"/>
      <c r="G13" s="83"/>
      <c r="H13" s="83"/>
    </row>
    <row r="14" spans="1:8" ht="24.75" customHeight="1">
      <c r="A14" s="87">
        <v>2080505</v>
      </c>
      <c r="B14" s="88" t="s">
        <v>78</v>
      </c>
      <c r="C14" s="86">
        <v>93.7</v>
      </c>
      <c r="D14" s="86">
        <v>93.7</v>
      </c>
      <c r="E14" s="125"/>
      <c r="F14" s="125"/>
      <c r="G14" s="125"/>
      <c r="H14" s="125"/>
    </row>
    <row r="15" spans="1:8" ht="24.75" customHeight="1">
      <c r="A15" s="87">
        <v>20899</v>
      </c>
      <c r="B15" s="88" t="s">
        <v>30</v>
      </c>
      <c r="C15" s="86">
        <v>3.43</v>
      </c>
      <c r="D15" s="86">
        <v>3.43</v>
      </c>
      <c r="E15" s="83"/>
      <c r="F15" s="125"/>
      <c r="G15" s="125"/>
      <c r="H15" s="125"/>
    </row>
    <row r="16" spans="1:8" ht="24.75" customHeight="1">
      <c r="A16" s="87">
        <v>2089901</v>
      </c>
      <c r="B16" s="89" t="s">
        <v>79</v>
      </c>
      <c r="C16" s="86">
        <v>3.43</v>
      </c>
      <c r="D16" s="86">
        <v>3.43</v>
      </c>
      <c r="E16" s="125"/>
      <c r="F16" s="125"/>
      <c r="G16" s="125"/>
      <c r="H16" s="125"/>
    </row>
    <row r="17" spans="1:8" ht="24.75" customHeight="1">
      <c r="A17" s="87">
        <v>210</v>
      </c>
      <c r="B17" s="89" t="s">
        <v>32</v>
      </c>
      <c r="C17" s="86">
        <v>41.44</v>
      </c>
      <c r="D17" s="86">
        <v>41.44</v>
      </c>
      <c r="E17" s="83"/>
      <c r="F17" s="125"/>
      <c r="G17" s="125"/>
      <c r="H17" s="125"/>
    </row>
    <row r="18" spans="1:9" ht="24.75" customHeight="1">
      <c r="A18" s="87">
        <v>21011</v>
      </c>
      <c r="B18" s="89" t="s">
        <v>80</v>
      </c>
      <c r="C18" s="86">
        <v>41.44</v>
      </c>
      <c r="D18" s="86">
        <v>41.44</v>
      </c>
      <c r="E18" s="83"/>
      <c r="F18" s="83"/>
      <c r="G18" s="83"/>
      <c r="H18" s="83"/>
      <c r="I18" s="112"/>
    </row>
    <row r="19" spans="1:8" ht="24.75" customHeight="1">
      <c r="A19" s="87">
        <v>2101101</v>
      </c>
      <c r="B19" s="89" t="s">
        <v>81</v>
      </c>
      <c r="C19" s="86">
        <v>41.44</v>
      </c>
      <c r="D19" s="86">
        <v>41.44</v>
      </c>
      <c r="E19" s="83"/>
      <c r="F19" s="83"/>
      <c r="G19" s="83"/>
      <c r="H19" s="83"/>
    </row>
    <row r="20" spans="1:8" ht="21" customHeight="1">
      <c r="A20" s="87">
        <v>221</v>
      </c>
      <c r="B20" s="89" t="s">
        <v>44</v>
      </c>
      <c r="C20" s="86">
        <v>66.8</v>
      </c>
      <c r="D20" s="86">
        <v>66.8</v>
      </c>
      <c r="E20" s="83"/>
      <c r="F20" s="83"/>
      <c r="G20" s="83"/>
      <c r="H20" s="83"/>
    </row>
    <row r="21" spans="1:8" ht="21" customHeight="1">
      <c r="A21" s="90">
        <v>22102</v>
      </c>
      <c r="B21" s="89" t="s">
        <v>82</v>
      </c>
      <c r="C21" s="86">
        <v>66.8</v>
      </c>
      <c r="D21" s="86">
        <v>66.8</v>
      </c>
      <c r="E21" s="83"/>
      <c r="F21" s="83"/>
      <c r="G21" s="83"/>
      <c r="H21" s="83"/>
    </row>
    <row r="22" spans="1:8" ht="21" customHeight="1">
      <c r="A22" s="87">
        <v>2210201</v>
      </c>
      <c r="B22" s="89" t="s">
        <v>83</v>
      </c>
      <c r="C22" s="86">
        <v>66.8</v>
      </c>
      <c r="D22" s="86">
        <v>66.8</v>
      </c>
      <c r="E22" s="83"/>
      <c r="F22" s="83"/>
      <c r="G22" s="83"/>
      <c r="H22" s="83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9" right="0.51" top="0.43" bottom="0.71" header="0" footer="0.35"/>
  <pageSetup fitToHeight="100" fitToWidth="1"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pane xSplit="5" ySplit="7" topLeftCell="F8" activePane="bottomRight" state="frozen"/>
      <selection pane="bottomRight" activeCell="E28" sqref="E28"/>
    </sheetView>
  </sheetViews>
  <sheetFormatPr defaultColWidth="9.16015625" defaultRowHeight="19.5" customHeight="1"/>
  <cols>
    <col min="1" max="1" width="46.5" style="91" customWidth="1"/>
    <col min="2" max="2" width="15.16015625" style="92" customWidth="1"/>
    <col min="3" max="3" width="27.66015625" style="91" customWidth="1"/>
    <col min="4" max="4" width="20.33203125" style="92" customWidth="1"/>
    <col min="5" max="5" width="19" style="91" customWidth="1"/>
    <col min="6" max="6" width="24.5" style="92" customWidth="1"/>
    <col min="7" max="16384" width="9.16015625" style="91" customWidth="1"/>
  </cols>
  <sheetData>
    <row r="1" ht="19.5" customHeight="1">
      <c r="F1" s="93" t="s">
        <v>94</v>
      </c>
    </row>
    <row r="2" spans="1:6" ht="21.75" customHeight="1">
      <c r="A2" s="94" t="s">
        <v>95</v>
      </c>
      <c r="B2" s="94"/>
      <c r="C2" s="94"/>
      <c r="D2" s="94"/>
      <c r="E2" s="94"/>
      <c r="F2" s="94"/>
    </row>
    <row r="3" spans="1:6" ht="19.5" customHeight="1">
      <c r="A3" s="95" t="s">
        <v>12</v>
      </c>
      <c r="F3" s="93" t="s">
        <v>13</v>
      </c>
    </row>
    <row r="4" spans="1:6" ht="15" customHeight="1">
      <c r="A4" s="96" t="s">
        <v>14</v>
      </c>
      <c r="B4" s="96"/>
      <c r="C4" s="96" t="s">
        <v>15</v>
      </c>
      <c r="D4" s="96"/>
      <c r="E4" s="96"/>
      <c r="F4" s="96"/>
    </row>
    <row r="5" spans="1:6" ht="15" customHeight="1">
      <c r="A5" s="96" t="s">
        <v>16</v>
      </c>
      <c r="B5" s="96" t="s">
        <v>17</v>
      </c>
      <c r="C5" s="96" t="s">
        <v>96</v>
      </c>
      <c r="D5" s="30" t="s">
        <v>58</v>
      </c>
      <c r="E5" s="30" t="s">
        <v>97</v>
      </c>
      <c r="F5" s="30" t="s">
        <v>98</v>
      </c>
    </row>
    <row r="6" spans="1:6" ht="15" customHeight="1">
      <c r="A6" s="97" t="s">
        <v>99</v>
      </c>
      <c r="B6" s="83">
        <v>1387.06</v>
      </c>
      <c r="C6" s="98" t="s">
        <v>100</v>
      </c>
      <c r="D6" s="83">
        <f>SUM(E6:F6)</f>
        <v>1387.06</v>
      </c>
      <c r="E6" s="83">
        <f>SUM(E7:E25)</f>
        <v>1387.06</v>
      </c>
      <c r="F6" s="83"/>
    </row>
    <row r="7" spans="1:6" ht="15" customHeight="1">
      <c r="A7" s="97" t="s">
        <v>21</v>
      </c>
      <c r="B7" s="83">
        <v>1387.06</v>
      </c>
      <c r="C7" s="99" t="s">
        <v>20</v>
      </c>
      <c r="D7" s="100">
        <f>SUM(E7:F7)</f>
        <v>1181.61</v>
      </c>
      <c r="E7" s="100">
        <f>1192.29-10.68</f>
        <v>1181.61</v>
      </c>
      <c r="F7" s="83"/>
    </row>
    <row r="8" spans="1:6" ht="15" customHeight="1">
      <c r="A8" s="97" t="s">
        <v>23</v>
      </c>
      <c r="B8" s="83"/>
      <c r="C8" s="99" t="s">
        <v>22</v>
      </c>
      <c r="D8" s="100">
        <f aca="true" t="shared" si="0" ref="D8:D27">SUM(E8:F8)</f>
        <v>0</v>
      </c>
      <c r="E8" s="100"/>
      <c r="F8" s="83"/>
    </row>
    <row r="9" spans="1:6" ht="15" customHeight="1">
      <c r="A9" s="97" t="s">
        <v>25</v>
      </c>
      <c r="B9" s="83"/>
      <c r="C9" s="99" t="s">
        <v>24</v>
      </c>
      <c r="D9" s="100">
        <f t="shared" si="0"/>
        <v>0</v>
      </c>
      <c r="E9" s="100"/>
      <c r="F9" s="83"/>
    </row>
    <row r="10" spans="1:6" ht="15" customHeight="1">
      <c r="A10" s="97" t="s">
        <v>27</v>
      </c>
      <c r="B10" s="83"/>
      <c r="C10" s="99" t="s">
        <v>26</v>
      </c>
      <c r="D10" s="100">
        <f t="shared" si="0"/>
        <v>0</v>
      </c>
      <c r="E10" s="100"/>
      <c r="F10" s="83"/>
    </row>
    <row r="11" spans="1:6" ht="15" customHeight="1">
      <c r="A11" s="101"/>
      <c r="B11" s="83"/>
      <c r="C11" s="99" t="s">
        <v>28</v>
      </c>
      <c r="D11" s="100">
        <f t="shared" si="0"/>
        <v>97.21</v>
      </c>
      <c r="E11" s="100">
        <v>97.21</v>
      </c>
      <c r="F11" s="83"/>
    </row>
    <row r="12" spans="1:6" ht="15" customHeight="1">
      <c r="A12" s="97"/>
      <c r="B12" s="83"/>
      <c r="C12" s="99" t="s">
        <v>30</v>
      </c>
      <c r="D12" s="100">
        <f t="shared" si="0"/>
        <v>41.44</v>
      </c>
      <c r="E12" s="100">
        <v>41.44</v>
      </c>
      <c r="F12" s="83"/>
    </row>
    <row r="13" spans="1:6" ht="15" customHeight="1">
      <c r="A13" s="97"/>
      <c r="B13" s="83"/>
      <c r="C13" s="99" t="s">
        <v>32</v>
      </c>
      <c r="D13" s="100">
        <f t="shared" si="0"/>
        <v>0</v>
      </c>
      <c r="E13" s="100"/>
      <c r="F13" s="83"/>
    </row>
    <row r="14" spans="1:6" ht="15" customHeight="1">
      <c r="A14" s="97"/>
      <c r="B14" s="83"/>
      <c r="C14" s="99" t="s">
        <v>34</v>
      </c>
      <c r="D14" s="100">
        <f t="shared" si="0"/>
        <v>0</v>
      </c>
      <c r="E14" s="100"/>
      <c r="F14" s="83"/>
    </row>
    <row r="15" spans="1:6" ht="15" customHeight="1">
      <c r="A15" s="97"/>
      <c r="B15" s="83"/>
      <c r="C15" s="99" t="s">
        <v>36</v>
      </c>
      <c r="D15" s="100">
        <f t="shared" si="0"/>
        <v>0</v>
      </c>
      <c r="E15" s="100"/>
      <c r="F15" s="83"/>
    </row>
    <row r="16" spans="1:6" ht="15" customHeight="1">
      <c r="A16" s="97"/>
      <c r="B16" s="83"/>
      <c r="C16" s="99" t="s">
        <v>38</v>
      </c>
      <c r="D16" s="100">
        <f t="shared" si="0"/>
        <v>0</v>
      </c>
      <c r="E16" s="100"/>
      <c r="F16" s="83"/>
    </row>
    <row r="17" spans="1:6" ht="15" customHeight="1">
      <c r="A17" s="97"/>
      <c r="B17" s="83"/>
      <c r="C17" s="99" t="s">
        <v>39</v>
      </c>
      <c r="D17" s="100">
        <f t="shared" si="0"/>
        <v>0</v>
      </c>
      <c r="E17" s="100"/>
      <c r="F17" s="83"/>
    </row>
    <row r="18" spans="1:6" ht="15" customHeight="1">
      <c r="A18" s="97"/>
      <c r="B18" s="83"/>
      <c r="C18" s="99" t="s">
        <v>40</v>
      </c>
      <c r="D18" s="100">
        <f t="shared" si="0"/>
        <v>0</v>
      </c>
      <c r="E18" s="100"/>
      <c r="F18" s="83"/>
    </row>
    <row r="19" spans="1:6" ht="15" customHeight="1">
      <c r="A19" s="97"/>
      <c r="B19" s="83"/>
      <c r="C19" s="99" t="s">
        <v>41</v>
      </c>
      <c r="D19" s="100">
        <f t="shared" si="0"/>
        <v>0</v>
      </c>
      <c r="E19" s="100"/>
      <c r="F19" s="83"/>
    </row>
    <row r="20" spans="1:6" ht="15" customHeight="1">
      <c r="A20" s="101"/>
      <c r="B20" s="102"/>
      <c r="C20" s="99" t="s">
        <v>42</v>
      </c>
      <c r="D20" s="100">
        <f t="shared" si="0"/>
        <v>0</v>
      </c>
      <c r="E20" s="100"/>
      <c r="F20" s="83"/>
    </row>
    <row r="21" spans="1:6" ht="19.5" customHeight="1">
      <c r="A21" s="101"/>
      <c r="B21" s="102"/>
      <c r="C21" s="103" t="s">
        <v>43</v>
      </c>
      <c r="D21" s="100">
        <f t="shared" si="0"/>
        <v>66.8</v>
      </c>
      <c r="E21" s="100">
        <v>66.8</v>
      </c>
      <c r="F21" s="83"/>
    </row>
    <row r="22" spans="1:6" ht="19.5" customHeight="1">
      <c r="A22" s="101"/>
      <c r="B22" s="102"/>
      <c r="C22" s="103" t="s">
        <v>44</v>
      </c>
      <c r="D22" s="100">
        <f t="shared" si="0"/>
        <v>0</v>
      </c>
      <c r="E22" s="100"/>
      <c r="F22" s="83"/>
    </row>
    <row r="23" spans="1:6" ht="19.5" customHeight="1">
      <c r="A23" s="101"/>
      <c r="B23" s="102"/>
      <c r="C23" s="103" t="s">
        <v>45</v>
      </c>
      <c r="D23" s="100">
        <f t="shared" si="0"/>
        <v>0</v>
      </c>
      <c r="E23" s="100"/>
      <c r="F23" s="83"/>
    </row>
    <row r="24" spans="1:6" ht="19.5" customHeight="1">
      <c r="A24" s="101"/>
      <c r="B24" s="102"/>
      <c r="C24" s="104" t="s">
        <v>46</v>
      </c>
      <c r="D24" s="100">
        <f t="shared" si="0"/>
        <v>0</v>
      </c>
      <c r="E24" s="100"/>
      <c r="F24" s="83"/>
    </row>
    <row r="25" spans="1:6" ht="19.5" customHeight="1">
      <c r="A25" s="101"/>
      <c r="B25" s="102"/>
      <c r="C25" s="105" t="s">
        <v>47</v>
      </c>
      <c r="D25" s="100">
        <f t="shared" si="0"/>
        <v>0</v>
      </c>
      <c r="E25" s="106"/>
      <c r="F25" s="83"/>
    </row>
    <row r="26" spans="1:6" ht="15" customHeight="1">
      <c r="A26" s="107" t="s">
        <v>101</v>
      </c>
      <c r="B26" s="106"/>
      <c r="C26" s="108" t="s">
        <v>102</v>
      </c>
      <c r="D26" s="100">
        <f t="shared" si="0"/>
        <v>0</v>
      </c>
      <c r="E26" s="106">
        <v>0</v>
      </c>
      <c r="F26" s="83">
        <v>0</v>
      </c>
    </row>
    <row r="27" spans="1:6" ht="19.5" customHeight="1">
      <c r="A27" s="109" t="s">
        <v>52</v>
      </c>
      <c r="B27" s="110">
        <f>B6+B26</f>
        <v>1387.06</v>
      </c>
      <c r="C27" s="109" t="s">
        <v>53</v>
      </c>
      <c r="D27" s="83">
        <f t="shared" si="0"/>
        <v>1387.06</v>
      </c>
      <c r="E27" s="110">
        <f>E6+E26</f>
        <v>1387.06</v>
      </c>
      <c r="F27" s="110"/>
    </row>
  </sheetData>
  <sheetProtection/>
  <mergeCells count="3">
    <mergeCell ref="A2:F2"/>
    <mergeCell ref="A4:B4"/>
    <mergeCell ref="C4:F4"/>
  </mergeCells>
  <printOptions horizontalCentered="1"/>
  <pageMargins left="0.9" right="0.51" top="0.43" bottom="0.47" header="0" footer="0.3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Zeros="0" workbookViewId="0" topLeftCell="A4">
      <selection activeCell="C11" sqref="C11"/>
    </sheetView>
  </sheetViews>
  <sheetFormatPr defaultColWidth="9.33203125" defaultRowHeight="11.25"/>
  <cols>
    <col min="1" max="1" width="24.16015625" style="0" customWidth="1"/>
    <col min="2" max="2" width="32.33203125" style="0" customWidth="1"/>
    <col min="3" max="5" width="27.66015625" style="0" customWidth="1"/>
  </cols>
  <sheetData>
    <row r="1" spans="1:5" ht="24" customHeight="1">
      <c r="A1" s="19"/>
      <c r="B1" s="19"/>
      <c r="C1" s="19"/>
      <c r="D1" s="19"/>
      <c r="E1" s="20" t="s">
        <v>103</v>
      </c>
    </row>
    <row r="2" spans="1:7" ht="27">
      <c r="A2" s="42" t="s">
        <v>104</v>
      </c>
      <c r="B2" s="42"/>
      <c r="C2" s="42"/>
      <c r="D2" s="42"/>
      <c r="E2" s="42"/>
      <c r="F2" s="71"/>
      <c r="G2" s="71"/>
    </row>
    <row r="3" spans="1:5" ht="33.75" customHeight="1">
      <c r="A3" s="23" t="str">
        <f>'收支预算总表'!A3</f>
        <v>编制单位：宜丰县纪委县监委</v>
      </c>
      <c r="B3" s="19"/>
      <c r="C3" s="19"/>
      <c r="D3" s="19"/>
      <c r="E3" s="24" t="s">
        <v>13</v>
      </c>
    </row>
    <row r="4" spans="1:5" ht="21.75" customHeight="1">
      <c r="A4" s="72" t="s">
        <v>86</v>
      </c>
      <c r="B4" s="73"/>
      <c r="C4" s="27" t="s">
        <v>105</v>
      </c>
      <c r="D4" s="28"/>
      <c r="E4" s="29"/>
    </row>
    <row r="5" spans="1:5" ht="21.75" customHeight="1">
      <c r="A5" s="74" t="s">
        <v>92</v>
      </c>
      <c r="B5" s="75" t="s">
        <v>93</v>
      </c>
      <c r="C5" s="32" t="s">
        <v>58</v>
      </c>
      <c r="D5" s="32" t="s">
        <v>87</v>
      </c>
      <c r="E5" s="32" t="s">
        <v>88</v>
      </c>
    </row>
    <row r="6" spans="1:5" ht="21.75" customHeight="1">
      <c r="A6" s="76" t="s">
        <v>71</v>
      </c>
      <c r="B6" s="77" t="s">
        <v>71</v>
      </c>
      <c r="C6" s="76">
        <v>1</v>
      </c>
      <c r="D6" s="77">
        <v>2</v>
      </c>
      <c r="E6" s="77">
        <v>3</v>
      </c>
    </row>
    <row r="7" spans="1:5" ht="21.75" customHeight="1">
      <c r="A7" s="78"/>
      <c r="B7" s="79" t="s">
        <v>58</v>
      </c>
      <c r="C7" s="80">
        <v>1397.74</v>
      </c>
      <c r="D7" s="81">
        <v>1340.64</v>
      </c>
      <c r="E7" s="81">
        <v>57.1</v>
      </c>
    </row>
    <row r="8" spans="1:5" ht="21.75" customHeight="1">
      <c r="A8" s="82" t="s">
        <v>72</v>
      </c>
      <c r="B8" s="82" t="s">
        <v>20</v>
      </c>
      <c r="C8" s="80">
        <f>SUM(D8:E8)</f>
        <v>1192.29</v>
      </c>
      <c r="D8" s="83">
        <v>1135.19</v>
      </c>
      <c r="E8" s="81">
        <v>57.1</v>
      </c>
    </row>
    <row r="9" spans="1:5" ht="21.75" customHeight="1">
      <c r="A9" s="84">
        <v>20111</v>
      </c>
      <c r="B9" s="82" t="s">
        <v>73</v>
      </c>
      <c r="C9" s="80">
        <f aca="true" t="shared" si="0" ref="C9:C22">SUM(D9:E9)</f>
        <v>1192.29</v>
      </c>
      <c r="D9" s="83">
        <v>1135.19</v>
      </c>
      <c r="E9" s="81">
        <v>57.1</v>
      </c>
    </row>
    <row r="10" spans="1:5" ht="21.75" customHeight="1">
      <c r="A10" s="85">
        <v>2011101</v>
      </c>
      <c r="B10" s="82" t="s">
        <v>74</v>
      </c>
      <c r="C10" s="80">
        <f t="shared" si="0"/>
        <v>1192.29</v>
      </c>
      <c r="D10" s="83">
        <v>1135.19</v>
      </c>
      <c r="E10" s="81">
        <v>57.1</v>
      </c>
    </row>
    <row r="11" spans="1:5" ht="21.75" customHeight="1">
      <c r="A11" s="85">
        <v>208</v>
      </c>
      <c r="B11" s="82" t="s">
        <v>75</v>
      </c>
      <c r="C11" s="80">
        <f t="shared" si="0"/>
        <v>97.21000000000001</v>
      </c>
      <c r="D11" s="86">
        <v>97.21</v>
      </c>
      <c r="E11" s="81"/>
    </row>
    <row r="12" spans="1:5" ht="21.75" customHeight="1">
      <c r="A12" s="87">
        <v>20805</v>
      </c>
      <c r="B12" s="88" t="s">
        <v>76</v>
      </c>
      <c r="C12" s="80">
        <f t="shared" si="0"/>
        <v>93.78</v>
      </c>
      <c r="D12" s="86">
        <v>93.78</v>
      </c>
      <c r="E12" s="81"/>
    </row>
    <row r="13" spans="1:5" ht="21.75" customHeight="1">
      <c r="A13" s="87">
        <v>2080501</v>
      </c>
      <c r="B13" s="88" t="s">
        <v>77</v>
      </c>
      <c r="C13" s="80">
        <f t="shared" si="0"/>
        <v>0.08</v>
      </c>
      <c r="D13" s="66">
        <v>0.08</v>
      </c>
      <c r="E13" s="81"/>
    </row>
    <row r="14" spans="1:5" ht="21.75" customHeight="1">
      <c r="A14" s="87">
        <v>2080505</v>
      </c>
      <c r="B14" s="88" t="s">
        <v>78</v>
      </c>
      <c r="C14" s="80">
        <f t="shared" si="0"/>
        <v>93.7</v>
      </c>
      <c r="D14" s="86">
        <v>93.7</v>
      </c>
      <c r="E14" s="81"/>
    </row>
    <row r="15" spans="1:5" ht="21.75" customHeight="1">
      <c r="A15" s="87">
        <v>20899</v>
      </c>
      <c r="B15" s="88" t="s">
        <v>30</v>
      </c>
      <c r="C15" s="80">
        <f t="shared" si="0"/>
        <v>3.43</v>
      </c>
      <c r="D15" s="86">
        <v>3.43</v>
      </c>
      <c r="E15" s="81"/>
    </row>
    <row r="16" spans="1:5" ht="21.75" customHeight="1">
      <c r="A16" s="87">
        <v>2089901</v>
      </c>
      <c r="B16" s="89" t="s">
        <v>79</v>
      </c>
      <c r="C16" s="80">
        <f t="shared" si="0"/>
        <v>3.43</v>
      </c>
      <c r="D16" s="86">
        <v>3.43</v>
      </c>
      <c r="E16" s="81"/>
    </row>
    <row r="17" spans="1:5" ht="21.75" customHeight="1">
      <c r="A17" s="87">
        <v>210</v>
      </c>
      <c r="B17" s="89" t="s">
        <v>32</v>
      </c>
      <c r="C17" s="80">
        <f t="shared" si="0"/>
        <v>41.44</v>
      </c>
      <c r="D17" s="86">
        <v>41.44</v>
      </c>
      <c r="E17" s="81"/>
    </row>
    <row r="18" spans="1:5" ht="21.75" customHeight="1">
      <c r="A18" s="87">
        <v>21011</v>
      </c>
      <c r="B18" s="89" t="s">
        <v>80</v>
      </c>
      <c r="C18" s="80">
        <f t="shared" si="0"/>
        <v>41.44</v>
      </c>
      <c r="D18" s="86">
        <v>41.44</v>
      </c>
      <c r="E18" s="81"/>
    </row>
    <row r="19" spans="1:5" ht="21.75" customHeight="1">
      <c r="A19" s="87">
        <v>2101101</v>
      </c>
      <c r="B19" s="89" t="s">
        <v>81</v>
      </c>
      <c r="C19" s="80">
        <f t="shared" si="0"/>
        <v>41.44</v>
      </c>
      <c r="D19" s="86">
        <v>41.44</v>
      </c>
      <c r="E19" s="81"/>
    </row>
    <row r="20" spans="1:5" ht="21.75" customHeight="1">
      <c r="A20" s="87">
        <v>221</v>
      </c>
      <c r="B20" s="89" t="s">
        <v>44</v>
      </c>
      <c r="C20" s="80">
        <f t="shared" si="0"/>
        <v>66.8</v>
      </c>
      <c r="D20" s="86">
        <v>66.8</v>
      </c>
      <c r="E20" s="81"/>
    </row>
    <row r="21" spans="1:5" ht="21.75" customHeight="1">
      <c r="A21" s="90">
        <v>22102</v>
      </c>
      <c r="B21" s="89" t="s">
        <v>82</v>
      </c>
      <c r="C21" s="80">
        <f t="shared" si="0"/>
        <v>66.8</v>
      </c>
      <c r="D21" s="86">
        <v>66.8</v>
      </c>
      <c r="E21" s="81"/>
    </row>
    <row r="22" spans="1:5" ht="21.75" customHeight="1">
      <c r="A22" s="87">
        <v>2210201</v>
      </c>
      <c r="B22" s="89" t="s">
        <v>83</v>
      </c>
      <c r="C22" s="80">
        <f t="shared" si="0"/>
        <v>66.8</v>
      </c>
      <c r="D22" s="86">
        <v>66.8</v>
      </c>
      <c r="E22" s="81"/>
    </row>
  </sheetData>
  <sheetProtection/>
  <mergeCells count="3">
    <mergeCell ref="A2:E2"/>
    <mergeCell ref="A4:B4"/>
    <mergeCell ref="C4:E4"/>
  </mergeCells>
  <printOptions horizontalCentered="1"/>
  <pageMargins left="0.9" right="0.51" top="0.43" bottom="0.71" header="0" footer="0.35"/>
  <pageSetup fitToHeight="100" fitToWidth="1"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showGridLines="0" showZeros="0" tabSelected="1" workbookViewId="0" topLeftCell="A1">
      <selection activeCell="I18" sqref="I17:I18"/>
    </sheetView>
  </sheetViews>
  <sheetFormatPr defaultColWidth="9.16015625" defaultRowHeight="12.75" customHeight="1"/>
  <cols>
    <col min="1" max="1" width="14.5" style="0" customWidth="1"/>
    <col min="2" max="2" width="40.66015625" style="0" customWidth="1"/>
    <col min="3" max="3" width="25.83203125" style="0" customWidth="1"/>
    <col min="4" max="4" width="27" style="0" customWidth="1"/>
    <col min="5" max="5" width="25.66015625" style="0" customWidth="1"/>
  </cols>
  <sheetData>
    <row r="1" spans="1:8" ht="12.75" customHeight="1">
      <c r="A1" s="52"/>
      <c r="B1" s="52"/>
      <c r="C1" s="52"/>
      <c r="D1" s="52"/>
      <c r="E1" s="53" t="s">
        <v>106</v>
      </c>
      <c r="F1" s="52"/>
      <c r="G1" s="52"/>
      <c r="H1" s="54"/>
    </row>
    <row r="2" spans="1:8" s="17" customFormat="1" ht="27.75" customHeight="1">
      <c r="A2" s="55" t="s">
        <v>107</v>
      </c>
      <c r="B2" s="55"/>
      <c r="C2" s="55"/>
      <c r="D2" s="55"/>
      <c r="E2" s="55"/>
      <c r="F2" s="56"/>
      <c r="G2" s="56"/>
      <c r="H2" s="57"/>
    </row>
    <row r="3" spans="1:8" ht="12.75" customHeight="1">
      <c r="A3" s="23" t="str">
        <f>'收支预算总表'!A3</f>
        <v>编制单位：宜丰县纪委县监委</v>
      </c>
      <c r="B3" s="19"/>
      <c r="C3" s="52"/>
      <c r="D3" s="52"/>
      <c r="E3" s="58" t="s">
        <v>13</v>
      </c>
      <c r="F3" s="52"/>
      <c r="G3" s="52"/>
      <c r="H3" s="54"/>
    </row>
    <row r="4" spans="1:8" ht="12" customHeight="1">
      <c r="A4" s="25" t="s">
        <v>108</v>
      </c>
      <c r="B4" s="26"/>
      <c r="C4" s="27" t="s">
        <v>109</v>
      </c>
      <c r="D4" s="28"/>
      <c r="E4" s="29"/>
      <c r="F4" s="52"/>
      <c r="G4" s="52"/>
      <c r="H4" s="54"/>
    </row>
    <row r="5" spans="1:8" ht="12" customHeight="1">
      <c r="A5" s="59" t="s">
        <v>92</v>
      </c>
      <c r="B5" s="31" t="s">
        <v>110</v>
      </c>
      <c r="C5" s="32" t="s">
        <v>58</v>
      </c>
      <c r="D5" s="32" t="s">
        <v>111</v>
      </c>
      <c r="E5" s="32" t="s">
        <v>112</v>
      </c>
      <c r="F5" s="52"/>
      <c r="G5" s="52"/>
      <c r="H5" s="54"/>
    </row>
    <row r="6" spans="1:8" ht="12" customHeight="1">
      <c r="A6" s="60" t="s">
        <v>71</v>
      </c>
      <c r="B6" s="60" t="s">
        <v>71</v>
      </c>
      <c r="C6" s="61">
        <v>1</v>
      </c>
      <c r="D6" s="61">
        <v>2</v>
      </c>
      <c r="E6" s="59">
        <v>3</v>
      </c>
      <c r="F6" s="52"/>
      <c r="G6" s="52"/>
      <c r="H6" s="54"/>
    </row>
    <row r="7" spans="1:8" ht="12" customHeight="1">
      <c r="A7" s="35"/>
      <c r="B7" s="62" t="s">
        <v>58</v>
      </c>
      <c r="C7" s="63">
        <f>D7+E7</f>
        <v>1340.64</v>
      </c>
      <c r="D7" s="64">
        <f>D8+D19+D46+D53</f>
        <v>851.45</v>
      </c>
      <c r="E7" s="36">
        <f>E8+E19+E46+E53</f>
        <v>489.19</v>
      </c>
      <c r="F7" s="65"/>
      <c r="G7" s="65"/>
      <c r="H7" s="40"/>
    </row>
    <row r="8" spans="1:8" ht="12" customHeight="1">
      <c r="A8" s="35" t="s">
        <v>113</v>
      </c>
      <c r="B8" s="62" t="s">
        <v>114</v>
      </c>
      <c r="C8" s="63">
        <f aca="true" t="shared" si="0" ref="C8:C58">D8+E8</f>
        <v>849.72</v>
      </c>
      <c r="D8" s="66">
        <v>849.72</v>
      </c>
      <c r="E8" s="36"/>
      <c r="F8" s="19"/>
      <c r="G8" s="19"/>
      <c r="H8" s="40"/>
    </row>
    <row r="9" spans="1:8" ht="12" customHeight="1">
      <c r="A9" s="35" t="s">
        <v>115</v>
      </c>
      <c r="B9" s="62" t="s">
        <v>116</v>
      </c>
      <c r="C9" s="63">
        <f t="shared" si="0"/>
        <v>347.54</v>
      </c>
      <c r="D9" s="66">
        <v>347.54</v>
      </c>
      <c r="E9" s="36"/>
      <c r="F9" s="19"/>
      <c r="G9" s="19"/>
      <c r="H9" s="54"/>
    </row>
    <row r="10" spans="1:8" ht="12" customHeight="1">
      <c r="A10" s="35" t="s">
        <v>117</v>
      </c>
      <c r="B10" s="62" t="s">
        <v>118</v>
      </c>
      <c r="C10" s="63">
        <f t="shared" si="0"/>
        <v>247.85</v>
      </c>
      <c r="D10" s="66">
        <v>247.85</v>
      </c>
      <c r="E10" s="36"/>
      <c r="F10" s="19"/>
      <c r="G10" s="19"/>
      <c r="H10" s="54"/>
    </row>
    <row r="11" spans="1:8" ht="12" customHeight="1">
      <c r="A11" s="35" t="s">
        <v>119</v>
      </c>
      <c r="B11" s="62" t="s">
        <v>120</v>
      </c>
      <c r="C11" s="63">
        <f t="shared" si="0"/>
        <v>39.64</v>
      </c>
      <c r="D11" s="66">
        <v>39.64</v>
      </c>
      <c r="E11" s="36"/>
      <c r="F11" s="19"/>
      <c r="G11" s="52"/>
      <c r="H11" s="54"/>
    </row>
    <row r="12" spans="1:8" ht="12" customHeight="1">
      <c r="A12" s="35" t="s">
        <v>121</v>
      </c>
      <c r="B12" s="62" t="s">
        <v>122</v>
      </c>
      <c r="C12" s="63">
        <f t="shared" si="0"/>
        <v>0</v>
      </c>
      <c r="D12" s="66"/>
      <c r="E12" s="36"/>
      <c r="F12" s="19"/>
      <c r="G12" s="52"/>
      <c r="H12" s="54"/>
    </row>
    <row r="13" spans="1:8" ht="12" customHeight="1">
      <c r="A13" s="35" t="s">
        <v>123</v>
      </c>
      <c r="B13" s="67" t="s">
        <v>124</v>
      </c>
      <c r="C13" s="63">
        <f t="shared" si="0"/>
        <v>78.07</v>
      </c>
      <c r="D13" s="66">
        <v>78.07</v>
      </c>
      <c r="E13" s="36"/>
      <c r="F13" s="19"/>
      <c r="G13" s="52"/>
      <c r="H13" s="54"/>
    </row>
    <row r="14" spans="1:8" ht="12" customHeight="1">
      <c r="A14" s="35" t="s">
        <v>125</v>
      </c>
      <c r="B14" s="67" t="s">
        <v>126</v>
      </c>
      <c r="C14" s="63">
        <f t="shared" si="0"/>
        <v>15.62</v>
      </c>
      <c r="D14" s="66">
        <v>15.62</v>
      </c>
      <c r="E14" s="36"/>
      <c r="F14" s="19"/>
      <c r="G14" s="52"/>
      <c r="H14" s="54"/>
    </row>
    <row r="15" spans="1:8" ht="12" customHeight="1">
      <c r="A15" s="35" t="s">
        <v>127</v>
      </c>
      <c r="B15" s="67" t="s">
        <v>128</v>
      </c>
      <c r="C15" s="63">
        <f t="shared" si="0"/>
        <v>39.82</v>
      </c>
      <c r="D15" s="66">
        <v>39.82</v>
      </c>
      <c r="E15" s="36"/>
      <c r="F15" s="52"/>
      <c r="G15" s="52"/>
      <c r="H15" s="54"/>
    </row>
    <row r="16" spans="1:8" ht="12" customHeight="1">
      <c r="A16" s="35" t="s">
        <v>129</v>
      </c>
      <c r="B16" s="67" t="s">
        <v>130</v>
      </c>
      <c r="C16" s="63">
        <f t="shared" si="0"/>
        <v>4.12</v>
      </c>
      <c r="D16" s="66">
        <v>4.12</v>
      </c>
      <c r="E16" s="36"/>
      <c r="F16" s="52"/>
      <c r="G16" s="52"/>
      <c r="H16" s="54"/>
    </row>
    <row r="17" spans="1:8" ht="12" customHeight="1">
      <c r="A17" s="35" t="s">
        <v>131</v>
      </c>
      <c r="B17" s="67" t="s">
        <v>132</v>
      </c>
      <c r="C17" s="63">
        <f t="shared" si="0"/>
        <v>66.8</v>
      </c>
      <c r="D17" s="66">
        <v>66.8</v>
      </c>
      <c r="E17" s="36"/>
      <c r="F17" s="52"/>
      <c r="G17" s="52"/>
      <c r="H17" s="54"/>
    </row>
    <row r="18" spans="1:8" ht="12" customHeight="1">
      <c r="A18" s="35" t="s">
        <v>133</v>
      </c>
      <c r="B18" s="67" t="s">
        <v>134</v>
      </c>
      <c r="C18" s="63">
        <f t="shared" si="0"/>
        <v>10.26</v>
      </c>
      <c r="D18" s="66">
        <v>10.26</v>
      </c>
      <c r="E18" s="36"/>
      <c r="F18" s="52"/>
      <c r="G18" s="52"/>
      <c r="H18" s="54"/>
    </row>
    <row r="19" spans="1:8" ht="12" customHeight="1">
      <c r="A19" s="35" t="s">
        <v>135</v>
      </c>
      <c r="B19" s="62" t="s">
        <v>136</v>
      </c>
      <c r="C19" s="63">
        <f t="shared" si="0"/>
        <v>489.19</v>
      </c>
      <c r="D19" s="68"/>
      <c r="E19" s="69">
        <f>SUM(E20:E45)</f>
        <v>489.19</v>
      </c>
      <c r="F19" s="52"/>
      <c r="G19" s="52"/>
      <c r="H19" s="54"/>
    </row>
    <row r="20" spans="1:8" ht="12" customHeight="1">
      <c r="A20" s="35" t="s">
        <v>137</v>
      </c>
      <c r="B20" s="62" t="s">
        <v>138</v>
      </c>
      <c r="C20" s="63">
        <f t="shared" si="0"/>
        <v>51.99999999999999</v>
      </c>
      <c r="D20" s="68"/>
      <c r="E20" s="66">
        <f>109.1-57.1</f>
        <v>51.99999999999999</v>
      </c>
      <c r="F20" s="52"/>
      <c r="G20" s="52"/>
      <c r="H20" s="54"/>
    </row>
    <row r="21" spans="1:7" ht="12" customHeight="1">
      <c r="A21" s="35" t="s">
        <v>139</v>
      </c>
      <c r="B21" s="62" t="s">
        <v>140</v>
      </c>
      <c r="C21" s="63">
        <f t="shared" si="0"/>
        <v>22</v>
      </c>
      <c r="D21" s="68"/>
      <c r="E21" s="66">
        <v>22</v>
      </c>
      <c r="F21" s="54"/>
      <c r="G21" s="54"/>
    </row>
    <row r="22" spans="1:7" ht="12" customHeight="1">
      <c r="A22" s="35" t="s">
        <v>141</v>
      </c>
      <c r="B22" s="62" t="s">
        <v>142</v>
      </c>
      <c r="C22" s="63">
        <f t="shared" si="0"/>
        <v>0</v>
      </c>
      <c r="D22" s="68"/>
      <c r="E22" s="66"/>
      <c r="F22" s="52"/>
      <c r="G22" s="52"/>
    </row>
    <row r="23" spans="1:7" ht="12" customHeight="1">
      <c r="A23" s="35" t="s">
        <v>143</v>
      </c>
      <c r="B23" s="62" t="s">
        <v>144</v>
      </c>
      <c r="C23" s="63">
        <f t="shared" si="0"/>
        <v>0</v>
      </c>
      <c r="D23" s="68"/>
      <c r="E23" s="69"/>
      <c r="F23" s="54"/>
      <c r="G23" s="54"/>
    </row>
    <row r="24" spans="1:7" ht="12" customHeight="1">
      <c r="A24" s="35" t="s">
        <v>145</v>
      </c>
      <c r="B24" s="62" t="s">
        <v>146</v>
      </c>
      <c r="C24" s="63">
        <f t="shared" si="0"/>
        <v>3.9</v>
      </c>
      <c r="D24" s="68"/>
      <c r="E24" s="69">
        <v>3.9</v>
      </c>
      <c r="F24" s="54"/>
      <c r="G24" s="54"/>
    </row>
    <row r="25" spans="1:7" ht="12" customHeight="1">
      <c r="A25" s="35" t="s">
        <v>147</v>
      </c>
      <c r="B25" s="62" t="s">
        <v>148</v>
      </c>
      <c r="C25" s="63">
        <f t="shared" si="0"/>
        <v>5.2</v>
      </c>
      <c r="D25" s="68"/>
      <c r="E25" s="69">
        <v>5.2</v>
      </c>
      <c r="F25" s="54"/>
      <c r="G25" s="54"/>
    </row>
    <row r="26" spans="1:7" ht="12" customHeight="1">
      <c r="A26" s="35" t="s">
        <v>149</v>
      </c>
      <c r="B26" s="62" t="s">
        <v>150</v>
      </c>
      <c r="C26" s="63">
        <f t="shared" si="0"/>
        <v>20</v>
      </c>
      <c r="D26" s="68"/>
      <c r="E26" s="69">
        <v>20</v>
      </c>
      <c r="F26" s="54"/>
      <c r="G26" s="54"/>
    </row>
    <row r="27" spans="1:7" ht="12" customHeight="1">
      <c r="A27" s="35" t="s">
        <v>151</v>
      </c>
      <c r="B27" s="62" t="s">
        <v>152</v>
      </c>
      <c r="C27" s="63">
        <f t="shared" si="0"/>
        <v>0</v>
      </c>
      <c r="D27" s="68"/>
      <c r="E27" s="69"/>
      <c r="F27" s="54"/>
      <c r="G27" s="54"/>
    </row>
    <row r="28" spans="1:7" ht="12" customHeight="1">
      <c r="A28" s="35" t="s">
        <v>153</v>
      </c>
      <c r="B28" s="62" t="s">
        <v>154</v>
      </c>
      <c r="C28" s="63">
        <f t="shared" si="0"/>
        <v>0</v>
      </c>
      <c r="D28" s="68"/>
      <c r="E28" s="69"/>
      <c r="F28" s="54"/>
      <c r="G28" s="54"/>
    </row>
    <row r="29" spans="1:7" ht="12" customHeight="1">
      <c r="A29" s="35" t="s">
        <v>155</v>
      </c>
      <c r="B29" s="62" t="s">
        <v>156</v>
      </c>
      <c r="C29" s="63">
        <f t="shared" si="0"/>
        <v>26</v>
      </c>
      <c r="D29" s="68"/>
      <c r="E29" s="69">
        <v>26</v>
      </c>
      <c r="F29" s="54"/>
      <c r="G29" s="54"/>
    </row>
    <row r="30" spans="1:7" ht="12" customHeight="1">
      <c r="A30" s="35" t="s">
        <v>157</v>
      </c>
      <c r="B30" s="62" t="s">
        <v>158</v>
      </c>
      <c r="C30" s="63">
        <f t="shared" si="0"/>
        <v>0</v>
      </c>
      <c r="D30" s="68"/>
      <c r="E30" s="69"/>
      <c r="F30" s="54"/>
      <c r="G30" s="54"/>
    </row>
    <row r="31" spans="1:7" ht="12" customHeight="1">
      <c r="A31" s="35" t="s">
        <v>159</v>
      </c>
      <c r="B31" s="62" t="s">
        <v>160</v>
      </c>
      <c r="C31" s="63">
        <f t="shared" si="0"/>
        <v>23</v>
      </c>
      <c r="D31" s="68"/>
      <c r="E31" s="69">
        <v>23</v>
      </c>
      <c r="F31" s="54"/>
      <c r="G31" s="54"/>
    </row>
    <row r="32" spans="1:7" ht="12" customHeight="1">
      <c r="A32" s="35" t="s">
        <v>161</v>
      </c>
      <c r="B32" s="62" t="s">
        <v>162</v>
      </c>
      <c r="C32" s="63">
        <f t="shared" si="0"/>
        <v>0</v>
      </c>
      <c r="D32" s="68"/>
      <c r="E32" s="69"/>
      <c r="F32" s="54"/>
      <c r="G32" s="54"/>
    </row>
    <row r="33" spans="1:7" ht="12" customHeight="1">
      <c r="A33" s="35" t="s">
        <v>163</v>
      </c>
      <c r="B33" s="62" t="s">
        <v>164</v>
      </c>
      <c r="C33" s="63">
        <f t="shared" si="0"/>
        <v>21.2</v>
      </c>
      <c r="D33" s="68"/>
      <c r="E33" s="70">
        <v>21.2</v>
      </c>
      <c r="F33" s="54"/>
      <c r="G33" s="54"/>
    </row>
    <row r="34" spans="1:7" ht="12" customHeight="1">
      <c r="A34" s="35" t="s">
        <v>165</v>
      </c>
      <c r="B34" s="62" t="s">
        <v>166</v>
      </c>
      <c r="C34" s="63">
        <f t="shared" si="0"/>
        <v>18.3</v>
      </c>
      <c r="D34" s="68"/>
      <c r="E34" s="70">
        <v>18.3</v>
      </c>
      <c r="F34" s="54"/>
      <c r="G34" s="54"/>
    </row>
    <row r="35" spans="1:7" ht="12" customHeight="1">
      <c r="A35" s="35" t="s">
        <v>167</v>
      </c>
      <c r="B35" s="62" t="s">
        <v>168</v>
      </c>
      <c r="C35" s="63">
        <f t="shared" si="0"/>
        <v>40.6</v>
      </c>
      <c r="D35" s="68"/>
      <c r="E35" s="70">
        <v>40.6</v>
      </c>
      <c r="F35" s="54"/>
      <c r="G35" s="54"/>
    </row>
    <row r="36" spans="1:7" ht="12" customHeight="1">
      <c r="A36" s="35" t="s">
        <v>169</v>
      </c>
      <c r="B36" s="62" t="s">
        <v>170</v>
      </c>
      <c r="C36" s="63">
        <f t="shared" si="0"/>
        <v>0</v>
      </c>
      <c r="D36" s="68"/>
      <c r="E36" s="70"/>
      <c r="F36" s="54"/>
      <c r="G36" s="54"/>
    </row>
    <row r="37" spans="1:7" ht="12" customHeight="1">
      <c r="A37" s="35" t="s">
        <v>171</v>
      </c>
      <c r="B37" s="62" t="s">
        <v>172</v>
      </c>
      <c r="C37" s="63">
        <f t="shared" si="0"/>
        <v>0</v>
      </c>
      <c r="D37" s="68"/>
      <c r="E37" s="70"/>
      <c r="F37" s="54"/>
      <c r="G37" s="54"/>
    </row>
    <row r="38" spans="1:7" ht="12" customHeight="1">
      <c r="A38" s="35" t="s">
        <v>173</v>
      </c>
      <c r="B38" s="62" t="s">
        <v>174</v>
      </c>
      <c r="C38" s="63">
        <f t="shared" si="0"/>
        <v>0</v>
      </c>
      <c r="D38" s="68"/>
      <c r="E38" s="70"/>
      <c r="F38" s="54"/>
      <c r="G38" s="54"/>
    </row>
    <row r="39" spans="1:7" ht="12" customHeight="1">
      <c r="A39" s="35" t="s">
        <v>175</v>
      </c>
      <c r="B39" s="62" t="s">
        <v>176</v>
      </c>
      <c r="C39" s="63">
        <f t="shared" si="0"/>
        <v>14</v>
      </c>
      <c r="D39" s="68"/>
      <c r="E39" s="70">
        <v>14</v>
      </c>
      <c r="F39" s="54"/>
      <c r="G39" s="54"/>
    </row>
    <row r="40" spans="1:7" ht="12" customHeight="1">
      <c r="A40" s="35" t="s">
        <v>177</v>
      </c>
      <c r="B40" s="62" t="s">
        <v>178</v>
      </c>
      <c r="C40" s="63">
        <f t="shared" si="0"/>
        <v>0</v>
      </c>
      <c r="D40" s="68"/>
      <c r="E40" s="70"/>
      <c r="F40" s="54"/>
      <c r="G40" s="54"/>
    </row>
    <row r="41" spans="1:7" ht="12" customHeight="1">
      <c r="A41" s="35" t="s">
        <v>179</v>
      </c>
      <c r="B41" s="62" t="s">
        <v>180</v>
      </c>
      <c r="C41" s="63">
        <f t="shared" si="0"/>
        <v>52.4</v>
      </c>
      <c r="D41" s="68"/>
      <c r="E41" s="70">
        <v>52.4</v>
      </c>
      <c r="F41" s="54"/>
      <c r="G41" s="54"/>
    </row>
    <row r="42" spans="1:7" ht="12" customHeight="1">
      <c r="A42" s="35" t="s">
        <v>181</v>
      </c>
      <c r="B42" s="62" t="s">
        <v>182</v>
      </c>
      <c r="C42" s="63">
        <f t="shared" si="0"/>
        <v>0</v>
      </c>
      <c r="D42" s="68"/>
      <c r="E42" s="70"/>
      <c r="F42" s="54"/>
      <c r="G42" s="54"/>
    </row>
    <row r="43" spans="1:7" ht="12" customHeight="1">
      <c r="A43" s="35" t="s">
        <v>183</v>
      </c>
      <c r="B43" s="62" t="s">
        <v>184</v>
      </c>
      <c r="C43" s="63">
        <f t="shared" si="0"/>
        <v>39.2</v>
      </c>
      <c r="D43" s="68"/>
      <c r="E43" s="70">
        <v>39.2</v>
      </c>
      <c r="F43" s="54"/>
      <c r="G43" s="54"/>
    </row>
    <row r="44" spans="1:7" ht="12" customHeight="1">
      <c r="A44" s="35" t="s">
        <v>185</v>
      </c>
      <c r="B44" s="62" t="s">
        <v>186</v>
      </c>
      <c r="C44" s="63">
        <f t="shared" si="0"/>
        <v>60</v>
      </c>
      <c r="D44" s="68"/>
      <c r="E44" s="70">
        <v>60</v>
      </c>
      <c r="F44" s="54"/>
      <c r="G44" s="54"/>
    </row>
    <row r="45" spans="1:7" ht="12" customHeight="1">
      <c r="A45" s="35" t="s">
        <v>187</v>
      </c>
      <c r="B45" s="62" t="s">
        <v>188</v>
      </c>
      <c r="C45" s="63">
        <f t="shared" si="0"/>
        <v>91.39</v>
      </c>
      <c r="D45" s="68"/>
      <c r="E45" s="70">
        <v>91.39</v>
      </c>
      <c r="F45" s="54"/>
      <c r="G45" s="54"/>
    </row>
    <row r="46" spans="1:7" ht="12" customHeight="1">
      <c r="A46" s="35" t="s">
        <v>189</v>
      </c>
      <c r="B46" s="62" t="s">
        <v>190</v>
      </c>
      <c r="C46" s="63">
        <f t="shared" si="0"/>
        <v>1.73</v>
      </c>
      <c r="D46" s="36">
        <v>1.73</v>
      </c>
      <c r="E46" s="36"/>
      <c r="F46" s="54"/>
      <c r="G46" s="54"/>
    </row>
    <row r="47" spans="1:7" ht="12" customHeight="1">
      <c r="A47" s="35" t="s">
        <v>191</v>
      </c>
      <c r="B47" s="67" t="s">
        <v>192</v>
      </c>
      <c r="C47" s="63">
        <f t="shared" si="0"/>
        <v>0</v>
      </c>
      <c r="D47" s="36"/>
      <c r="E47" s="36"/>
      <c r="F47" s="54"/>
      <c r="G47" s="54"/>
    </row>
    <row r="48" spans="1:7" ht="12" customHeight="1">
      <c r="A48" s="35" t="s">
        <v>193</v>
      </c>
      <c r="B48" s="67" t="s">
        <v>194</v>
      </c>
      <c r="C48" s="63">
        <f t="shared" si="0"/>
        <v>0.03</v>
      </c>
      <c r="D48" s="36">
        <v>0.03</v>
      </c>
      <c r="E48" s="36"/>
      <c r="F48" s="54"/>
      <c r="G48" s="54"/>
    </row>
    <row r="49" spans="1:7" ht="12" customHeight="1">
      <c r="A49" s="35" t="s">
        <v>195</v>
      </c>
      <c r="B49" s="67" t="s">
        <v>196</v>
      </c>
      <c r="C49" s="63">
        <f t="shared" si="0"/>
        <v>0</v>
      </c>
      <c r="D49" s="36"/>
      <c r="E49" s="36"/>
      <c r="F49" s="54"/>
      <c r="G49" s="54"/>
    </row>
    <row r="50" spans="1:7" ht="12" customHeight="1">
      <c r="A50" s="35" t="s">
        <v>197</v>
      </c>
      <c r="B50" s="67" t="s">
        <v>198</v>
      </c>
      <c r="C50" s="63">
        <f t="shared" si="0"/>
        <v>0.77</v>
      </c>
      <c r="D50" s="36">
        <v>0.77</v>
      </c>
      <c r="E50" s="36"/>
      <c r="F50" s="54"/>
      <c r="G50" s="54"/>
    </row>
    <row r="51" spans="1:7" ht="12" customHeight="1">
      <c r="A51" s="35" t="s">
        <v>199</v>
      </c>
      <c r="B51" s="67" t="s">
        <v>200</v>
      </c>
      <c r="C51" s="63">
        <f t="shared" si="0"/>
        <v>0</v>
      </c>
      <c r="D51" s="36"/>
      <c r="E51" s="36"/>
      <c r="F51" s="54"/>
      <c r="G51" s="54"/>
    </row>
    <row r="52" spans="1:7" ht="12" customHeight="1">
      <c r="A52" s="35" t="s">
        <v>201</v>
      </c>
      <c r="B52" s="62" t="s">
        <v>202</v>
      </c>
      <c r="C52" s="63">
        <f t="shared" si="0"/>
        <v>0.93</v>
      </c>
      <c r="D52" s="36">
        <v>0.93</v>
      </c>
      <c r="E52" s="36"/>
      <c r="F52" s="54"/>
      <c r="G52" s="54"/>
    </row>
    <row r="53" spans="1:7" ht="12" customHeight="1">
      <c r="A53" s="35" t="s">
        <v>203</v>
      </c>
      <c r="B53" s="62" t="s">
        <v>204</v>
      </c>
      <c r="C53" s="63">
        <f t="shared" si="0"/>
        <v>0</v>
      </c>
      <c r="D53" s="36"/>
      <c r="E53" s="36"/>
      <c r="F53" s="54"/>
      <c r="G53" s="54"/>
    </row>
    <row r="54" spans="1:7" ht="12" customHeight="1">
      <c r="A54" s="35" t="s">
        <v>205</v>
      </c>
      <c r="B54" s="62" t="s">
        <v>206</v>
      </c>
      <c r="C54" s="63">
        <f t="shared" si="0"/>
        <v>0</v>
      </c>
      <c r="D54" s="64"/>
      <c r="E54" s="36"/>
      <c r="F54" s="54"/>
      <c r="G54" s="54"/>
    </row>
    <row r="55" spans="1:7" ht="12" customHeight="1">
      <c r="A55" s="35" t="s">
        <v>207</v>
      </c>
      <c r="B55" s="62" t="s">
        <v>208</v>
      </c>
      <c r="C55" s="63">
        <f t="shared" si="0"/>
        <v>0</v>
      </c>
      <c r="D55" s="64"/>
      <c r="E55" s="36"/>
      <c r="F55" s="54"/>
      <c r="G55" s="54"/>
    </row>
    <row r="56" spans="1:7" ht="12" customHeight="1">
      <c r="A56" s="35" t="s">
        <v>209</v>
      </c>
      <c r="B56" s="62" t="s">
        <v>210</v>
      </c>
      <c r="C56" s="63">
        <f t="shared" si="0"/>
        <v>0</v>
      </c>
      <c r="D56" s="64"/>
      <c r="E56" s="36"/>
      <c r="F56" s="54"/>
      <c r="G56" s="54"/>
    </row>
    <row r="57" spans="1:7" ht="12" customHeight="1">
      <c r="A57" s="35" t="s">
        <v>211</v>
      </c>
      <c r="B57" s="62" t="s">
        <v>212</v>
      </c>
      <c r="C57" s="63">
        <f t="shared" si="0"/>
        <v>0</v>
      </c>
      <c r="D57" s="64"/>
      <c r="E57" s="36"/>
      <c r="F57" s="54"/>
      <c r="G57" s="54"/>
    </row>
    <row r="58" spans="1:5" ht="12" customHeight="1">
      <c r="A58" s="35" t="s">
        <v>213</v>
      </c>
      <c r="B58" s="67" t="s">
        <v>214</v>
      </c>
      <c r="C58" s="63">
        <f t="shared" si="0"/>
        <v>0</v>
      </c>
      <c r="D58" s="68"/>
      <c r="E58" s="68"/>
    </row>
  </sheetData>
  <sheetProtection/>
  <mergeCells count="1">
    <mergeCell ref="C4:E4"/>
  </mergeCells>
  <printOptions horizontalCentered="1"/>
  <pageMargins left="0.47" right="0.2" top="0.24" bottom="0.2" header="0" footer="0.12"/>
  <pageSetup fitToHeight="100" horizontalDpi="600" verticalDpi="600" orientation="landscape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7" sqref="D7:D8"/>
    </sheetView>
  </sheetViews>
  <sheetFormatPr defaultColWidth="9.33203125" defaultRowHeight="11.25"/>
  <cols>
    <col min="1" max="1" width="16.33203125" style="39" customWidth="1"/>
    <col min="2" max="2" width="18.66015625" style="39" customWidth="1"/>
    <col min="3" max="3" width="23.83203125" style="39" customWidth="1"/>
    <col min="4" max="4" width="20.5" style="39" customWidth="1"/>
    <col min="5" max="5" width="19.16015625" style="39" customWidth="1"/>
    <col min="6" max="6" width="23.83203125" style="39" customWidth="1"/>
    <col min="7" max="16384" width="9.33203125" style="39" customWidth="1"/>
  </cols>
  <sheetData>
    <row r="1" spans="1:6" ht="24" customHeight="1">
      <c r="A1" s="40"/>
      <c r="B1" s="40"/>
      <c r="C1" s="40"/>
      <c r="D1" s="40"/>
      <c r="E1" s="40"/>
      <c r="F1" s="41" t="s">
        <v>215</v>
      </c>
    </row>
    <row r="2" spans="1:6" ht="46.5" customHeight="1">
      <c r="A2" s="42" t="s">
        <v>216</v>
      </c>
      <c r="B2" s="42"/>
      <c r="C2" s="42"/>
      <c r="D2" s="42"/>
      <c r="E2" s="42"/>
      <c r="F2" s="42"/>
    </row>
    <row r="3" spans="1:6" ht="39.75" customHeight="1">
      <c r="A3" s="43" t="str">
        <f>'收支预算总表'!A3</f>
        <v>编制单位：宜丰县纪委县监委</v>
      </c>
      <c r="B3" s="43"/>
      <c r="C3" s="43"/>
      <c r="D3" s="40"/>
      <c r="E3" s="40"/>
      <c r="F3" s="44" t="s">
        <v>13</v>
      </c>
    </row>
    <row r="4" spans="1:6" ht="70.5" customHeight="1">
      <c r="A4" s="45" t="s">
        <v>217</v>
      </c>
      <c r="B4" s="45" t="s">
        <v>218</v>
      </c>
      <c r="C4" s="45" t="s">
        <v>16</v>
      </c>
      <c r="D4" s="45" t="s">
        <v>105</v>
      </c>
      <c r="E4" s="45" t="s">
        <v>219</v>
      </c>
      <c r="F4" s="45" t="s">
        <v>220</v>
      </c>
    </row>
    <row r="5" spans="1:6" ht="42.75" customHeight="1">
      <c r="A5" s="46" t="s">
        <v>71</v>
      </c>
      <c r="B5" s="46" t="s">
        <v>71</v>
      </c>
      <c r="C5" s="45" t="s">
        <v>58</v>
      </c>
      <c r="D5" s="47">
        <f>SUM(D6:D9)</f>
        <v>79.80000000000001</v>
      </c>
      <c r="E5" s="47">
        <f>SUM(E6:E9)</f>
        <v>41.5</v>
      </c>
      <c r="F5" s="47">
        <f>SUM(F6:F9)</f>
        <v>38.3</v>
      </c>
    </row>
    <row r="6" spans="1:6" ht="42.75" customHeight="1">
      <c r="A6" s="46"/>
      <c r="B6" s="46"/>
      <c r="C6" s="45" t="s">
        <v>221</v>
      </c>
      <c r="D6" s="47"/>
      <c r="E6" s="47"/>
      <c r="F6" s="47"/>
    </row>
    <row r="7" spans="1:6" ht="42.75" customHeight="1">
      <c r="A7" s="48"/>
      <c r="B7" s="48"/>
      <c r="C7" s="45" t="s">
        <v>222</v>
      </c>
      <c r="D7" s="49">
        <v>40.6</v>
      </c>
      <c r="E7" s="49">
        <v>11.5</v>
      </c>
      <c r="F7" s="49">
        <v>29.1</v>
      </c>
    </row>
    <row r="8" spans="1:6" ht="42.75" customHeight="1">
      <c r="A8" s="50"/>
      <c r="B8" s="50"/>
      <c r="C8" s="51" t="s">
        <v>223</v>
      </c>
      <c r="D8" s="50">
        <v>39.2</v>
      </c>
      <c r="E8" s="50">
        <v>30</v>
      </c>
      <c r="F8" s="50">
        <v>9.2</v>
      </c>
    </row>
    <row r="9" spans="1:6" ht="42.75" customHeight="1">
      <c r="A9" s="50"/>
      <c r="B9" s="50"/>
      <c r="C9" s="45" t="s">
        <v>224</v>
      </c>
      <c r="D9" s="50"/>
      <c r="E9" s="50"/>
      <c r="F9" s="50"/>
    </row>
  </sheetData>
  <sheetProtection/>
  <mergeCells count="1">
    <mergeCell ref="A2:F2"/>
  </mergeCells>
  <printOptions horizontalCentered="1"/>
  <pageMargins left="0.9" right="0.51" top="0.43" bottom="0.71" header="0" footer="0.35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4">
      <selection activeCell="B12" sqref="B12"/>
    </sheetView>
  </sheetViews>
  <sheetFormatPr defaultColWidth="9.33203125" defaultRowHeight="11.25"/>
  <cols>
    <col min="1" max="5" width="31" style="0" customWidth="1"/>
  </cols>
  <sheetData>
    <row r="1" spans="1:7" ht="36.75" customHeight="1">
      <c r="A1" s="19"/>
      <c r="B1" s="19"/>
      <c r="C1" s="19"/>
      <c r="D1" s="19"/>
      <c r="E1" s="20" t="s">
        <v>225</v>
      </c>
      <c r="F1" s="19"/>
      <c r="G1" s="19"/>
    </row>
    <row r="2" spans="1:7" s="17" customFormat="1" ht="27">
      <c r="A2" s="21" t="s">
        <v>226</v>
      </c>
      <c r="B2" s="21"/>
      <c r="C2" s="21"/>
      <c r="D2" s="21"/>
      <c r="E2" s="21"/>
      <c r="F2" s="22"/>
      <c r="G2" s="22"/>
    </row>
    <row r="3" spans="1:7" ht="30" customHeight="1">
      <c r="A3" s="23" t="str">
        <f>'收支预算总表'!A3</f>
        <v>编制单位：宜丰县纪委县监委</v>
      </c>
      <c r="B3" s="19"/>
      <c r="C3" s="19"/>
      <c r="D3" s="19"/>
      <c r="E3" s="24" t="s">
        <v>13</v>
      </c>
      <c r="F3" s="19"/>
      <c r="G3" s="19"/>
    </row>
    <row r="4" spans="1:7" ht="25.5" customHeight="1">
      <c r="A4" s="25" t="s">
        <v>86</v>
      </c>
      <c r="B4" s="26"/>
      <c r="C4" s="27" t="s">
        <v>105</v>
      </c>
      <c r="D4" s="28"/>
      <c r="E4" s="29"/>
      <c r="F4" s="19"/>
      <c r="G4" s="19"/>
    </row>
    <row r="5" spans="1:7" ht="25.5" customHeight="1">
      <c r="A5" s="30" t="s">
        <v>92</v>
      </c>
      <c r="B5" s="31" t="s">
        <v>110</v>
      </c>
      <c r="C5" s="32" t="s">
        <v>58</v>
      </c>
      <c r="D5" s="32" t="s">
        <v>87</v>
      </c>
      <c r="E5" s="32" t="s">
        <v>88</v>
      </c>
      <c r="F5" s="19"/>
      <c r="G5" s="19"/>
    </row>
    <row r="6" spans="1:7" ht="25.5" customHeight="1">
      <c r="A6" s="33" t="s">
        <v>71</v>
      </c>
      <c r="B6" s="33" t="s">
        <v>71</v>
      </c>
      <c r="C6" s="34">
        <v>1</v>
      </c>
      <c r="D6" s="34">
        <v>2</v>
      </c>
      <c r="E6" s="34">
        <v>3</v>
      </c>
      <c r="F6" s="19"/>
      <c r="G6" s="19"/>
    </row>
    <row r="7" spans="1:7" ht="25.5" customHeight="1">
      <c r="A7" s="35"/>
      <c r="B7" s="35"/>
      <c r="C7" s="36"/>
      <c r="D7" s="37"/>
      <c r="E7" s="37"/>
      <c r="F7" s="19"/>
      <c r="G7" s="19"/>
    </row>
    <row r="8" spans="1:7" ht="25.5" customHeight="1">
      <c r="A8" s="35"/>
      <c r="B8" s="35"/>
      <c r="C8" s="36"/>
      <c r="D8" s="37"/>
      <c r="E8" s="37"/>
      <c r="F8" s="19"/>
      <c r="G8" s="19"/>
    </row>
    <row r="9" spans="1:7" ht="25.5" customHeight="1">
      <c r="A9" s="35"/>
      <c r="B9" s="35"/>
      <c r="C9" s="36"/>
      <c r="D9" s="37"/>
      <c r="E9" s="37"/>
      <c r="F9" s="19"/>
      <c r="G9" s="19"/>
    </row>
    <row r="10" spans="1:7" ht="25.5" customHeight="1">
      <c r="A10" s="35"/>
      <c r="B10" s="35"/>
      <c r="C10" s="36"/>
      <c r="D10" s="37"/>
      <c r="E10" s="37"/>
      <c r="F10" s="19"/>
      <c r="G10" s="19"/>
    </row>
    <row r="11" spans="1:7" ht="25.5" customHeight="1">
      <c r="A11" s="35"/>
      <c r="B11" s="35"/>
      <c r="C11" s="36"/>
      <c r="D11" s="37"/>
      <c r="E11" s="37"/>
      <c r="F11" s="19"/>
      <c r="G11" s="19"/>
    </row>
    <row r="12" spans="1:7" ht="25.5" customHeight="1">
      <c r="A12" s="35"/>
      <c r="B12" s="35"/>
      <c r="C12" s="36"/>
      <c r="D12" s="37"/>
      <c r="E12" s="37"/>
      <c r="F12" s="19"/>
      <c r="G12" s="19"/>
    </row>
    <row r="13" spans="1:7" ht="25.5" customHeight="1">
      <c r="A13" s="35"/>
      <c r="B13" s="35"/>
      <c r="C13" s="36"/>
      <c r="D13" s="37"/>
      <c r="E13" s="37"/>
      <c r="F13" s="19"/>
      <c r="G13" s="19"/>
    </row>
    <row r="14" spans="1:7" ht="25.5" customHeight="1">
      <c r="A14" s="35"/>
      <c r="B14" s="35"/>
      <c r="C14" s="36"/>
      <c r="D14" s="37"/>
      <c r="E14" s="37"/>
      <c r="F14" s="19"/>
      <c r="G14" s="19"/>
    </row>
    <row r="15" spans="1:7" ht="25.5" customHeight="1">
      <c r="A15" s="35"/>
      <c r="B15" s="35"/>
      <c r="C15" s="36"/>
      <c r="D15" s="37"/>
      <c r="E15" s="37"/>
      <c r="F15" s="19"/>
      <c r="G15" s="19"/>
    </row>
    <row r="16" spans="1:7" ht="25.5" customHeight="1">
      <c r="A16" s="35"/>
      <c r="B16" s="35"/>
      <c r="C16" s="36"/>
      <c r="D16" s="37"/>
      <c r="E16" s="37"/>
      <c r="F16" s="19"/>
      <c r="G16" s="19"/>
    </row>
    <row r="17" spans="1:7" s="18" customFormat="1" ht="19.5" customHeight="1">
      <c r="A17" s="38" t="s">
        <v>227</v>
      </c>
      <c r="B17" s="38"/>
      <c r="C17" s="38"/>
      <c r="D17" s="38"/>
      <c r="E17" s="38"/>
      <c r="F17" s="38"/>
      <c r="G17" s="38"/>
    </row>
    <row r="18" spans="1:7" ht="12">
      <c r="A18" s="19"/>
      <c r="B18" s="19"/>
      <c r="C18" s="19"/>
      <c r="D18" s="19"/>
      <c r="E18" s="19"/>
      <c r="F18" s="19"/>
      <c r="G18" s="19"/>
    </row>
  </sheetData>
  <sheetProtection/>
  <mergeCells count="1">
    <mergeCell ref="C4:E4"/>
  </mergeCells>
  <printOptions horizontalCentered="1"/>
  <pageMargins left="0.9" right="0.51" top="0.43" bottom="0.71" header="0" footer="0.35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2020-07-15T09:45:32Z</cp:lastPrinted>
  <dcterms:created xsi:type="dcterms:W3CDTF">2016-03-24T00:29:50Z</dcterms:created>
  <dcterms:modified xsi:type="dcterms:W3CDTF">2020-08-10T07:21:06Z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